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ennstateoffice365-my.sharepoint.com/personal/cdb120_psu_edu/Documents/Notebooks/Pdrive/ScannedDocs/"/>
    </mc:Choice>
  </mc:AlternateContent>
  <xr:revisionPtr revIDLastSave="55" documentId="8_{279DF58F-2849-4ED1-A8AB-017630853FAF}" xr6:coauthVersionLast="47" xr6:coauthVersionMax="47" xr10:uidLastSave="{8D47A05A-A52D-473E-8BE0-B5FDA8AB2D5D}"/>
  <bookViews>
    <workbookView xWindow="-120" yWindow="-120" windowWidth="29040" windowHeight="15720" tabRatio="633" xr2:uid="{00000000-000D-0000-FFFF-FFFF00000000}"/>
  </bookViews>
  <sheets>
    <sheet name="2024-25 Sum &amp; Series Proposal" sheetId="2" r:id="rId1"/>
    <sheet name="September Proposals" sheetId="3" r:id="rId2"/>
    <sheet name="October Proposals" sheetId="4" r:id="rId3"/>
    <sheet name="November Proposals" sheetId="5" r:id="rId4"/>
    <sheet name="January Proposals" sheetId="7" r:id="rId5"/>
    <sheet name="Sheet1" sheetId="8" r:id="rId6"/>
  </sheets>
  <definedNames>
    <definedName name="SAF_10_11.accdb" localSheetId="3" hidden="1">'November Proposals'!#REF!</definedName>
    <definedName name="SAF_10_11.accdb" localSheetId="2" hidden="1">'October Proposals'!#REF!</definedName>
    <definedName name="SAF_10_11.accdb" localSheetId="1" hidden="1">'September Proposals'!#REF!</definedName>
    <definedName name="SAF_12_13.accdb" localSheetId="3" hidden="1">'November Proposals'!#REF!</definedName>
    <definedName name="SAF_12_13.accdb" localSheetId="1" hidden="1">'September Proposals'!#REF!</definedName>
    <definedName name="SAF_Proposals_08_09" localSheetId="0">'2024-25 Sum &amp; Series Proposal'!#REF!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5" l="1"/>
  <c r="G43" i="3"/>
  <c r="F41" i="3"/>
  <c r="G56" i="2"/>
  <c r="F54" i="2"/>
  <c r="F58" i="2" l="1"/>
  <c r="G54" i="7"/>
  <c r="G38" i="4"/>
  <c r="F52" i="7" l="1"/>
  <c r="F55" i="7" s="1"/>
  <c r="F36" i="4"/>
  <c r="F39" i="4" s="1"/>
  <c r="F34" i="5" l="1"/>
  <c r="F37" i="5" s="1"/>
  <c r="F60" i="2" l="1"/>
  <c r="F47" i="3" l="1"/>
</calcChain>
</file>

<file path=xl/sharedStrings.xml><?xml version="1.0" encoding="utf-8"?>
<sst xmlns="http://schemas.openxmlformats.org/spreadsheetml/2006/main" count="1694" uniqueCount="677">
  <si>
    <t>September</t>
  </si>
  <si>
    <t>October</t>
  </si>
  <si>
    <t>November</t>
  </si>
  <si>
    <t>January</t>
  </si>
  <si>
    <t>Proposal #</t>
  </si>
  <si>
    <t>Month</t>
  </si>
  <si>
    <t>Contact</t>
  </si>
  <si>
    <t>Office/Club or Organization</t>
  </si>
  <si>
    <t>Proposal Name</t>
  </si>
  <si>
    <t>Amount Requested</t>
  </si>
  <si>
    <t>Amount Funded</t>
  </si>
  <si>
    <t>Comments</t>
  </si>
  <si>
    <t>Vote</t>
  </si>
  <si>
    <t>Program Date</t>
  </si>
  <si>
    <t>Internal Order Number</t>
  </si>
  <si>
    <t>March</t>
  </si>
  <si>
    <t>Lindsey Hopkins Hall</t>
  </si>
  <si>
    <t>Student Leadership &amp; Involvement</t>
  </si>
  <si>
    <t>Major Concert</t>
  </si>
  <si>
    <t>7-0-0</t>
  </si>
  <si>
    <t>Fall 2024</t>
  </si>
  <si>
    <t>800000027577</t>
  </si>
  <si>
    <t>Kris Motta Torok</t>
  </si>
  <si>
    <t>Commuter Life</t>
  </si>
  <si>
    <t>Commuter Appreciation Week 2024</t>
  </si>
  <si>
    <t>This proposal was funded for food events only. Please provide more information on how the prizes will be won.</t>
  </si>
  <si>
    <t>September 2024</t>
  </si>
  <si>
    <t>800000027603</t>
  </si>
  <si>
    <t>Tommy Moffett-Clanton</t>
  </si>
  <si>
    <t>Digital Creations Club</t>
  </si>
  <si>
    <t>DIGIT Homework Night</t>
  </si>
  <si>
    <t>This funding call was for Fall 2024 events. Please resubmit with new event dates if you still wish to hold this program.</t>
  </si>
  <si>
    <t>February 2024</t>
  </si>
  <si>
    <t>N/A</t>
  </si>
  <si>
    <t>Madison Meeks</t>
  </si>
  <si>
    <t>The Behrend Beacon</t>
  </si>
  <si>
    <t>The Behrend Beacon Printing</t>
  </si>
  <si>
    <t>Your proposal was funded for 75% of the printing costs for the fall semester only.</t>
  </si>
  <si>
    <t>Spring 2025</t>
  </si>
  <si>
    <t>800000027614</t>
  </si>
  <si>
    <t>Coordinator of Commuter Life</t>
  </si>
  <si>
    <t>The committee agrees to restart the 3-year commitment to this funding and allow flexibility in regard to club coordinator position.</t>
  </si>
  <si>
    <t>800000027605</t>
  </si>
  <si>
    <t>Commuter Assistant Wages</t>
  </si>
  <si>
    <t>Your proposal was funded for two commuter assistants.</t>
  </si>
  <si>
    <t>800000027602</t>
  </si>
  <si>
    <t>Owen Rocha</t>
  </si>
  <si>
    <t>PSB Competitive Cheerleading</t>
  </si>
  <si>
    <t>New Uniforms</t>
  </si>
  <si>
    <t>Please submit this request to SGA.</t>
  </si>
  <si>
    <t>8-0-0</t>
  </si>
  <si>
    <t>Christa Morris</t>
  </si>
  <si>
    <t>RUB Desk</t>
  </si>
  <si>
    <t>Cedar Point</t>
  </si>
  <si>
    <t>Students are expected to pay $45 each.</t>
  </si>
  <si>
    <t>6-0-0</t>
  </si>
  <si>
    <t>800000027618</t>
  </si>
  <si>
    <t>All-U Day Bus</t>
  </si>
  <si>
    <t>Students are expected to pay $10 each.</t>
  </si>
  <si>
    <t>800000027599</t>
  </si>
  <si>
    <t>Digital Signage Content Editor Wages</t>
  </si>
  <si>
    <t>5-1-0</t>
  </si>
  <si>
    <t>800000027609</t>
  </si>
  <si>
    <t>Gaming Equipment</t>
  </si>
  <si>
    <t>Please resubmit in fall.</t>
  </si>
  <si>
    <t>5-0-0</t>
  </si>
  <si>
    <t>Clark Tieman</t>
  </si>
  <si>
    <t>Club Hub Employee Wages</t>
  </si>
  <si>
    <t>Updated with this year's wages</t>
  </si>
  <si>
    <t>800000027600</t>
  </si>
  <si>
    <t>Zane Lewis</t>
  </si>
  <si>
    <t>SGA</t>
  </si>
  <si>
    <t>SGA Budget 2024-2025</t>
  </si>
  <si>
    <t>4-0-1</t>
  </si>
  <si>
    <t>800000027544</t>
  </si>
  <si>
    <t>Mikayla MacQuarrie, Marissa Moretti</t>
  </si>
  <si>
    <t>Lion Ambassadors</t>
  </si>
  <si>
    <t>Fall 2024 Midnight Bingos</t>
  </si>
  <si>
    <t>Funding should be split between August, November, and December bingo dates. The October prizes and food were duplicated in another proposal. Decorations were not funded due to a missing quote.</t>
  </si>
  <si>
    <t>800000027579</t>
  </si>
  <si>
    <t>SGA Discretionary 2024-2025</t>
  </si>
  <si>
    <t>800000027594</t>
  </si>
  <si>
    <t>Club Hub Supplies</t>
  </si>
  <si>
    <t>800000027619</t>
  </si>
  <si>
    <t>Joel Hunt</t>
  </si>
  <si>
    <t>School of Humanities</t>
  </si>
  <si>
    <t>Music at Noon - Fall 2024</t>
  </si>
  <si>
    <t>This proposal was missing quotes for the performer fees. The quote for the printing did not match the amount requested.</t>
  </si>
  <si>
    <t>Welcome Week Programming</t>
  </si>
  <si>
    <t>Your proposal was funded for program fees as outlined in your quotes.</t>
  </si>
  <si>
    <t>800000027552</t>
  </si>
  <si>
    <t>Nicole Lowry</t>
  </si>
  <si>
    <t>Personal Counseling Office</t>
  </si>
  <si>
    <t>Campfire Connections</t>
  </si>
  <si>
    <t>Your proposal was funded for the refreshments. The performer could not be funded due to an outdated quote.</t>
  </si>
  <si>
    <t>October 2024</t>
  </si>
  <si>
    <t>800000027782</t>
  </si>
  <si>
    <t>CCSG Funding 2024-2025</t>
  </si>
  <si>
    <t>800000027617</t>
  </si>
  <si>
    <t>SLC Funding</t>
  </si>
  <si>
    <t>Your proposal was funded for registration for 12 students.</t>
  </si>
  <si>
    <t>August 2024</t>
  </si>
  <si>
    <t>800000027550</t>
  </si>
  <si>
    <t>2025 Behrend Leadership Conference</t>
  </si>
  <si>
    <t>Your proposal was funded $14303.28  for the BCC, $8950 for lodging, $2400 for buses, and $1541.68 for padfolios.</t>
  </si>
  <si>
    <t>February 2025</t>
  </si>
  <si>
    <t>800000027548</t>
  </si>
  <si>
    <t>2024 Parents, Families &amp; Alumni Weekend</t>
  </si>
  <si>
    <t>Please consider adjusting the food counts.</t>
  </si>
  <si>
    <t>800000027584</t>
  </si>
  <si>
    <t>Alvaro De Santana</t>
  </si>
  <si>
    <t>Behrend Esports</t>
  </si>
  <si>
    <t>Eastern College Athletic Conference Esports Membership Fee for Esports</t>
  </si>
  <si>
    <t>Brenda Zinram</t>
  </si>
  <si>
    <t>Night Building Assistants Wages 2024-2025</t>
  </si>
  <si>
    <t>Your proposal was funded for 3 students for 14 weeks. Please resubmit for spring.</t>
  </si>
  <si>
    <t>800000027582</t>
  </si>
  <si>
    <t>Discovery Fair Fall 2024</t>
  </si>
  <si>
    <t>Your proposal was funded $20.99 for table covers and $1544 for catering. Please use existing tables.</t>
  </si>
  <si>
    <t>800000027586</t>
  </si>
  <si>
    <t>SLI Summer Intern Wages</t>
  </si>
  <si>
    <t>800000027693</t>
  </si>
  <si>
    <t>Ben Hollerman</t>
  </si>
  <si>
    <t>Behrend Robotics Club</t>
  </si>
  <si>
    <t>The Behrend Battle Bot Bash</t>
  </si>
  <si>
    <t>Hockey Club</t>
  </si>
  <si>
    <t>PSB Hockey Budget 2024-2025</t>
  </si>
  <si>
    <t>Your proposal was funded $7000 for ice, $4690 for 1/2 travel, $1200 for EMT, $1480 for league dues, $2160 for refs, and $1737 for jerseys. Consider raising dues.</t>
  </si>
  <si>
    <t>800000027571</t>
  </si>
  <si>
    <t>Oli Tilton</t>
  </si>
  <si>
    <t>Gender and Sexuality Equality Club</t>
  </si>
  <si>
    <t>Gimme (S’)More</t>
  </si>
  <si>
    <t>Your proposal was funded for s'mores supplies as outlined in your quotes.</t>
  </si>
  <si>
    <t>800000027569</t>
  </si>
  <si>
    <t>Plant Roots at Behrend</t>
  </si>
  <si>
    <t>Your proposal was funded for succulents.</t>
  </si>
  <si>
    <t>800000027806</t>
  </si>
  <si>
    <t>Chris Fox</t>
  </si>
  <si>
    <t xml:space="preserve">Civic and Community Engagement </t>
  </si>
  <si>
    <t>Smith Chapel Staff Assistant Wages</t>
  </si>
  <si>
    <t>800000027545</t>
  </si>
  <si>
    <t>Kelly Wilson</t>
  </si>
  <si>
    <t>Erie Hall - Campus Recreation</t>
  </si>
  <si>
    <t>Erie Hall Instructor + Equipment Request for Student Programming</t>
  </si>
  <si>
    <t>Your proposal was funded $4500 for wages, $760 for basketballs, $310 for pickleball sets, and $280 for disc golf bags.</t>
  </si>
  <si>
    <t>800000027802</t>
  </si>
  <si>
    <t>Alternative Spring Break</t>
  </si>
  <si>
    <t>March 2025</t>
  </si>
  <si>
    <t>800000027610</t>
  </si>
  <si>
    <t>Summer Programming Funds</t>
  </si>
  <si>
    <t>800000027694</t>
  </si>
  <si>
    <t>Reed Gaming Lounge Charging Station</t>
  </si>
  <si>
    <t>The committee felt that the existing power sources are sufficient at this time.</t>
  </si>
  <si>
    <t>Student Leadership and Involvement</t>
  </si>
  <si>
    <t>Speaker Series</t>
  </si>
  <si>
    <t>Please focus on alumni speakers.</t>
  </si>
  <si>
    <t>800000027546</t>
  </si>
  <si>
    <t>Chase Burdick</t>
  </si>
  <si>
    <t>Lion Entertainment Board</t>
  </si>
  <si>
    <t>Lion Entertainment Board Programming Annual Budget</t>
  </si>
  <si>
    <t>The committee requests that a formal vote be taken when deciding which events to plan.</t>
  </si>
  <si>
    <t>800000027576</t>
  </si>
  <si>
    <t>Jennifer Anderson</t>
  </si>
  <si>
    <t>Penn State Behrend Health &amp; Wellness</t>
  </si>
  <si>
    <t>Behrend Health &amp; Wellness Fair 2024</t>
  </si>
  <si>
    <t>Your proposal was funded as outlined except for the shirts, popcorn, and gift cards.</t>
  </si>
  <si>
    <t>800000027696</t>
  </si>
  <si>
    <t>Beth Potter</t>
  </si>
  <si>
    <t>Biology Department</t>
  </si>
  <si>
    <t>CELLebrate Science</t>
  </si>
  <si>
    <t>Please split the amount between your fall events. You may resubmit for spring.</t>
  </si>
  <si>
    <t>800000030680</t>
  </si>
  <si>
    <t>Andy Herrera</t>
  </si>
  <si>
    <t>Office of Educational Equity Programs</t>
  </si>
  <si>
    <t>Rhythms of Life Series</t>
  </si>
  <si>
    <t>Your proposal was funded $16,000 for four performers and $1,000 for lodging.</t>
  </si>
  <si>
    <t>800000027542</t>
  </si>
  <si>
    <t>Jaymin Willis</t>
  </si>
  <si>
    <t>H&amp;SS Ambassadors</t>
  </si>
  <si>
    <t>3rd Annual Kochel Karnival</t>
  </si>
  <si>
    <t>800000034303</t>
  </si>
  <si>
    <t>Penn State Behrend</t>
  </si>
  <si>
    <t>Penn State Behrend Athletic Department</t>
  </si>
  <si>
    <t>Athletic Promotions</t>
  </si>
  <si>
    <t>Your proposal was funded for fall but you may resubmit for spring.</t>
  </si>
  <si>
    <t>800000027613</t>
  </si>
  <si>
    <t>Diversity and Inclusion Speaker For Welcome Week</t>
  </si>
  <si>
    <t>800000027801</t>
  </si>
  <si>
    <t>Medhani Venkatraghavan</t>
  </si>
  <si>
    <t>Multi-Cultural Council</t>
  </si>
  <si>
    <t>MCC Harambee 2024</t>
  </si>
  <si>
    <t>Your proposal was funded $5314 for catering and $3500 for speaker fees.</t>
  </si>
  <si>
    <t>800000027570</t>
  </si>
  <si>
    <t>Connor Pflugh</t>
  </si>
  <si>
    <t>Sigma Tau Gamma</t>
  </si>
  <si>
    <t>Sandblast</t>
  </si>
  <si>
    <t>Your proposal was funded $125 for prizes, $44.32 for volleyballs, and $128.83 for refreshments.</t>
  </si>
  <si>
    <t>800000034304</t>
  </si>
  <si>
    <t>Cru</t>
  </si>
  <si>
    <t>Popsicle Publicity Table</t>
  </si>
  <si>
    <t>The committee views this as a recruitment event.</t>
  </si>
  <si>
    <t>Lawn Party</t>
  </si>
  <si>
    <t>Your proposal was funded for refreshments as outlined in your quotes.</t>
  </si>
  <si>
    <t>800000027607</t>
  </si>
  <si>
    <t>Melissa Sulkowski</t>
  </si>
  <si>
    <t>Behrend Peer to Peer Program</t>
  </si>
  <si>
    <t>Please use the SFF Student Wellness funding for this program.</t>
  </si>
  <si>
    <t>Culture Fest 2024</t>
  </si>
  <si>
    <t>Your proposal was funded $4612.25 for catering, $300 for lodging, and $2800 for performer fees.</t>
  </si>
  <si>
    <t>6-1-0</t>
  </si>
  <si>
    <t>800000027578</t>
  </si>
  <si>
    <t>Hunter Alan Kozlowski</t>
  </si>
  <si>
    <t>Behrend Benefiting THON</t>
  </si>
  <si>
    <t>THON on the LAWN</t>
  </si>
  <si>
    <t>This proposal contained unclear and outdated quotes.</t>
  </si>
  <si>
    <t>SLI</t>
  </si>
  <si>
    <t>BehrendSync</t>
  </si>
  <si>
    <t>Your proposal was funded for a one-year contract renewal.</t>
  </si>
  <si>
    <t>Summer 2024</t>
  </si>
  <si>
    <t>800000027615</t>
  </si>
  <si>
    <t>TOTAL REQUESTED</t>
  </si>
  <si>
    <t>TOTAL FUNDED</t>
  </si>
  <si>
    <t>TOTAL AVAILABLE FOR MARCH</t>
  </si>
  <si>
    <t>REMAINING BALANCE</t>
  </si>
  <si>
    <t>Cory Ross</t>
  </si>
  <si>
    <t>Behrend Gaming Club (BGC)</t>
  </si>
  <si>
    <t>Behrend Gaming Club Game Nights</t>
  </si>
  <si>
    <t>Your proposal was funded for the remaining November and December dates listed on your quotes.</t>
  </si>
  <si>
    <t>800000028720</t>
  </si>
  <si>
    <t>Behrend Gaming Club Board Games</t>
  </si>
  <si>
    <t>SGA fully funded this proposal.</t>
  </si>
  <si>
    <t>Benjamin Tandlmayer</t>
  </si>
  <si>
    <t>Ultimate Frisbee Club</t>
  </si>
  <si>
    <t>TSGMUT Ultimate Tournament</t>
  </si>
  <si>
    <t>Your proposal was funded for 1/2 travel.</t>
  </si>
  <si>
    <t>800000029551</t>
  </si>
  <si>
    <t>Daniel Gayoso</t>
  </si>
  <si>
    <t>Computer Engineering Club</t>
  </si>
  <si>
    <t>SDR NOAA Satellite Workshop</t>
  </si>
  <si>
    <t>SGA funding is sufficient.</t>
  </si>
  <si>
    <t>Cailyn Elizabeth Sheirer</t>
  </si>
  <si>
    <t>PSB Dance Team</t>
  </si>
  <si>
    <t>Dance Team Gear</t>
  </si>
  <si>
    <t>Your proposal was funded for the remaining balance after SGA funding.</t>
  </si>
  <si>
    <t>3-2-1</t>
  </si>
  <si>
    <t>800000027720</t>
  </si>
  <si>
    <t>Tori McClelland</t>
  </si>
  <si>
    <t>Game Developer's Club</t>
  </si>
  <si>
    <t>Game Developer's Club - Halloween Party</t>
  </si>
  <si>
    <t>800000027637</t>
  </si>
  <si>
    <t>Riley Donahue</t>
  </si>
  <si>
    <t>Behrend Honors Student Association</t>
  </si>
  <si>
    <t>Fur-ociously Fun Trivia with BHSA</t>
  </si>
  <si>
    <t>800000028721</t>
  </si>
  <si>
    <t>Alex Guthrie</t>
  </si>
  <si>
    <t>Self Defense Club</t>
  </si>
  <si>
    <t>Club Equipment</t>
  </si>
  <si>
    <t>Brilie Tasker</t>
  </si>
  <si>
    <t>Penn State Behrend Competitive Cheerleading</t>
  </si>
  <si>
    <t>Competitive Cheerleading New Uniforms</t>
  </si>
  <si>
    <t>Please resubmit in 1-2 years.</t>
  </si>
  <si>
    <t>800000027631</t>
  </si>
  <si>
    <t>Competitive Cheerleading Bus to State College</t>
  </si>
  <si>
    <t>The committee did not feel that this event was open to all students.</t>
  </si>
  <si>
    <t>Valentina Aguirre</t>
  </si>
  <si>
    <t xml:space="preserve">OLAS </t>
  </si>
  <si>
    <t>OLAS Açai Bowls</t>
  </si>
  <si>
    <t>800000035520</t>
  </si>
  <si>
    <t>Emme Baldwin</t>
  </si>
  <si>
    <t>Project Paws</t>
  </si>
  <si>
    <t>Doggie Yoga - Destress Event</t>
  </si>
  <si>
    <t>Your proposal was funded for supplies as outlined in your quotes, minus shipping.</t>
  </si>
  <si>
    <t>800000035523</t>
  </si>
  <si>
    <t>Kelvin Li</t>
  </si>
  <si>
    <t>Behrend Chess Club</t>
  </si>
  <si>
    <t>Carnegie Mellon Open Swiss Tournament</t>
  </si>
  <si>
    <t>The committee feels that SGA funding is sufficient.</t>
  </si>
  <si>
    <t>800000027773</t>
  </si>
  <si>
    <t>Schanze Sial</t>
  </si>
  <si>
    <t>Muslim Student Association</t>
  </si>
  <si>
    <t>Building Brotherhood and Sisterhood: MSA’s Six Flag Adventure</t>
  </si>
  <si>
    <t>Society of Women Engineers (SWE)</t>
  </si>
  <si>
    <t>SWE National Conference Trip</t>
  </si>
  <si>
    <t>Conferences remain the lowest funding priority due to their individual nature and high cost per student.</t>
  </si>
  <si>
    <t>Jack McBride</t>
  </si>
  <si>
    <t>The Behrend Theatre Club</t>
  </si>
  <si>
    <t>Ride The Cyclone</t>
  </si>
  <si>
    <t>Your proposal was funded for costumes. Please note that the costume pieces and the ticket sales revenue must stay with SAF.</t>
  </si>
  <si>
    <t>November 2024</t>
  </si>
  <si>
    <t>Student Leadership and Inolvement</t>
  </si>
  <si>
    <t>Club Hub supplies</t>
  </si>
  <si>
    <t>Your proposal was funded for supplies as outlined in your quotes.</t>
  </si>
  <si>
    <t>Cassandra Howe-Harvey</t>
  </si>
  <si>
    <t>24FAC (1)</t>
  </si>
  <si>
    <t>Please work with SLI to submit a stronger proposal and a clearer description of the fundraising portion of this event.  SAF is unable to fund events where the primary purpose is fundraising.</t>
  </si>
  <si>
    <t>December 2024</t>
  </si>
  <si>
    <t>800000027595</t>
  </si>
  <si>
    <t>24FAC (2)</t>
  </si>
  <si>
    <t>Behrend Benefitting THON</t>
  </si>
  <si>
    <t>24FAC (3)</t>
  </si>
  <si>
    <t>Mallory A Causer</t>
  </si>
  <si>
    <t>Founder's Day Crewneck Giveaway</t>
  </si>
  <si>
    <t>800000027717</t>
  </si>
  <si>
    <t>Jason Chen</t>
  </si>
  <si>
    <t>Science Ambassadors</t>
  </si>
  <si>
    <t>OBS and Nick Lobby Furniture Renovation</t>
  </si>
  <si>
    <t>Please consider Student Facility Fee funding and/or waiting until future renovation plans are more finalized.</t>
  </si>
  <si>
    <t>Abigayle Lipscomb</t>
  </si>
  <si>
    <t>Biology Club</t>
  </si>
  <si>
    <t>Fire with the Professors</t>
  </si>
  <si>
    <t>5-0-1</t>
  </si>
  <si>
    <t>800000027634</t>
  </si>
  <si>
    <t>Womens Soccer Game With SWE</t>
  </si>
  <si>
    <t>The Athletics Department has agreed to cover this cost.</t>
  </si>
  <si>
    <t>Pumpkin Painting with SWE</t>
  </si>
  <si>
    <t>Your proposal was funded $52.40 for pumpkins and $24.90 for candy.</t>
  </si>
  <si>
    <t>800000033521</t>
  </si>
  <si>
    <t>Sadee Straight</t>
  </si>
  <si>
    <t>The Lion Entertainment Board</t>
  </si>
  <si>
    <t>NACA 2024 Registration, Hotel, and Transportation</t>
  </si>
  <si>
    <t>Your proposal was funded $1520 for registraton, $1455.54 for lodging, and $245 for ground transportation.</t>
  </si>
  <si>
    <t>800000027758</t>
  </si>
  <si>
    <t>Alvaro De Santana Albornoz</t>
  </si>
  <si>
    <t>Equipment for Perry Hall E-Sports Lounge</t>
  </si>
  <si>
    <t>URLs are not considered valid quotes on their own and must be accompanied by screenshots.</t>
  </si>
  <si>
    <t>800000027755</t>
  </si>
  <si>
    <t>Brian Streeter</t>
  </si>
  <si>
    <t>Athletics</t>
  </si>
  <si>
    <t>Erie Hall Operating Fund</t>
  </si>
  <si>
    <t>Your proposal was funded for Federal Work Study students for the remainder of the fall semester. Please resubmit in November for the spring semester.</t>
  </si>
  <si>
    <t>Anisha Tiwari</t>
  </si>
  <si>
    <t>Enchanted Garden Masquerade Ball</t>
  </si>
  <si>
    <t>The committee suggests that you cut some catering and/or décor.</t>
  </si>
  <si>
    <t>800000033155</t>
  </si>
  <si>
    <t>SNAP</t>
  </si>
  <si>
    <t>Tie Blankets for the Local NICUs</t>
  </si>
  <si>
    <t>This proposal was not eligible for funding because the items are not for Behrend students.</t>
  </si>
  <si>
    <t>SEAA</t>
  </si>
  <si>
    <t>Space Noodles: Cowboy Bebop Movie &amp; Ramen Night</t>
  </si>
  <si>
    <t>Your proposal was funded $525 for movie rights and $732.46 for food.</t>
  </si>
  <si>
    <t>800000035522</t>
  </si>
  <si>
    <t>Krish Yadav</t>
  </si>
  <si>
    <t>Global Ambassadors</t>
  </si>
  <si>
    <t>Global Eats: Canada</t>
  </si>
  <si>
    <t>Your proposal was funded for catering and snacks as outlined in your quotes.</t>
  </si>
  <si>
    <t>800000027735</t>
  </si>
  <si>
    <t>Hunter Kamensky</t>
  </si>
  <si>
    <t>SAE Club</t>
  </si>
  <si>
    <t>2024 SEMA Show</t>
  </si>
  <si>
    <t>Your proposal was funded toward the remaining travel costs. Please consider fundraising for the remainder.</t>
  </si>
  <si>
    <t>800000027730</t>
  </si>
  <si>
    <t>Nathan Murarik</t>
  </si>
  <si>
    <t>Math Club</t>
  </si>
  <si>
    <t>STEM Clubs Pumpkin Carving Extravaganza: Where Science Meets Spooky!</t>
  </si>
  <si>
    <t>Your proposal was funded $175 for pumpkins and $180 for catering.</t>
  </si>
  <si>
    <t>800000027732</t>
  </si>
  <si>
    <t>Alexander C. Fisher</t>
  </si>
  <si>
    <t>Behrend Ceramics Club (BCC)</t>
  </si>
  <si>
    <t>Ceramics Club Supplemental Materials and Supplies</t>
  </si>
  <si>
    <t>Your proposal was funded $320 for clay, $65.94 for tools, $6.79 for crayon boxes, and $11.84 for rosin paper.</t>
  </si>
  <si>
    <t>800000033669</t>
  </si>
  <si>
    <t>Dave Ryan Jean Paulemon</t>
  </si>
  <si>
    <t>Black Student union</t>
  </si>
  <si>
    <t>Lip Sync</t>
  </si>
  <si>
    <t>This proposal did not include quotes.</t>
  </si>
  <si>
    <t>Sophia DiPlacido</t>
  </si>
  <si>
    <t>Behrend Schreyer Council</t>
  </si>
  <si>
    <t>Behrend Schreyer Council Trunk or Treat Table</t>
  </si>
  <si>
    <t>School of Science Spooktacular</t>
  </si>
  <si>
    <t>Your proposal was funded $49.7 for the costume and $1000 for catering. The committee strongly suggests that you expand your menu to contain a vegan/vegetarian option.</t>
  </si>
  <si>
    <t>Rachel Brown</t>
  </si>
  <si>
    <t>French and Francophone club (FFC)</t>
  </si>
  <si>
    <t>Canadian Thanksgiving</t>
  </si>
  <si>
    <t>Your proposal was funded $1584 for catering, $113.25 for prizes, and $165.78 for decorations/napkins.</t>
  </si>
  <si>
    <t>800000033151</t>
  </si>
  <si>
    <t>TOTAL AVAILABLE FOR SEPTEMBER</t>
  </si>
  <si>
    <t>Addie Papalia</t>
  </si>
  <si>
    <t>CPR Certification</t>
  </si>
  <si>
    <t>Your proposal was funded for certification for 50 students.</t>
  </si>
  <si>
    <t>800000027606</t>
  </si>
  <si>
    <t>Hrishikesh Rajaputra</t>
  </si>
  <si>
    <t>Badminton Club</t>
  </si>
  <si>
    <t>Badminton Equipment Funding</t>
  </si>
  <si>
    <t>This proposal did not include quotes, however there are new raquets from a previous request that were never picked up. Please see the RUB Desk.</t>
  </si>
  <si>
    <t>800000028781</t>
  </si>
  <si>
    <t>Snow Spike: Volleyball Tournament</t>
  </si>
  <si>
    <t>Your proposal was funded for refreshments and supplies as outlined in your quotes.</t>
  </si>
  <si>
    <t>January 2025</t>
  </si>
  <si>
    <t>Abigail E Rhodes</t>
  </si>
  <si>
    <t>Competitive Cheer Team</t>
  </si>
  <si>
    <t>Uniform Liners</t>
  </si>
  <si>
    <t>This proposal was fully funded by SGA.</t>
  </si>
  <si>
    <t>NCA National Collegiate Cheerleading Competition Registration Fees</t>
  </si>
  <si>
    <t>April 2025</t>
  </si>
  <si>
    <t>800000028731</t>
  </si>
  <si>
    <t>Keynote Speaker for Behrend Leadership Conference</t>
  </si>
  <si>
    <t>Your proposal was funded $3500 for speaker fees and $675 for books.</t>
  </si>
  <si>
    <t>Rae Nowak</t>
  </si>
  <si>
    <t>Counseling Center</t>
  </si>
  <si>
    <t>Fall 2024 Art Contest and Show</t>
  </si>
  <si>
    <t>Benjamin Tandylmeyer</t>
  </si>
  <si>
    <t>Ultimate Frisbee</t>
  </si>
  <si>
    <t>Steel City Showdown 2024 Ultimate Frisbee Tournament</t>
  </si>
  <si>
    <t>Winter Indoor Frisbee Practice</t>
  </si>
  <si>
    <t>Mya McElhinney</t>
  </si>
  <si>
    <t>Busses to THON Weekend 2025</t>
  </si>
  <si>
    <t>800000027722</t>
  </si>
  <si>
    <t>Hotel Rooms for THON Weekend 2025</t>
  </si>
  <si>
    <t>Alex Dayoub</t>
  </si>
  <si>
    <t>Society of Undergraduate Economists (S.U.E)</t>
  </si>
  <si>
    <t>Spring Business Trip</t>
  </si>
  <si>
    <t>Your proposal was funded for partial travel.</t>
  </si>
  <si>
    <t>800000033672</t>
  </si>
  <si>
    <t>Please resubmit with attendance info.</t>
  </si>
  <si>
    <t>24FAC</t>
  </si>
  <si>
    <t>Your proposal was funded for partial catering.</t>
  </si>
  <si>
    <t>Dave-Ryan jean paulemon</t>
  </si>
  <si>
    <t>First Gen</t>
  </si>
  <si>
    <t>First Gen Week Celebration</t>
  </si>
  <si>
    <t>Dave-Ryan Jean Paulemon</t>
  </si>
  <si>
    <t>BSU</t>
  </si>
  <si>
    <t>Paint and Sip</t>
  </si>
  <si>
    <t>The event date was too soon. Please resubmit for a new date.</t>
  </si>
  <si>
    <t>Paintball Showdown</t>
  </si>
  <si>
    <t>Your proposal was funded for 30 players. Please work with the RUB Desk for sign-ups.</t>
  </si>
  <si>
    <t>800000028784</t>
  </si>
  <si>
    <t>PA Team Championship (Chess)</t>
  </si>
  <si>
    <t>Benjamin Hollerman</t>
  </si>
  <si>
    <t>Winter Conference 24-25</t>
  </si>
  <si>
    <t>Your proposal was funded for partial registration for 20 students.</t>
  </si>
  <si>
    <t>800000027733</t>
  </si>
  <si>
    <t>Lip Sync Battle</t>
  </si>
  <si>
    <t>Your proposal was funded for refreshments.</t>
  </si>
  <si>
    <t>Yizhang Wang</t>
  </si>
  <si>
    <t>Asian Student Organization</t>
  </si>
  <si>
    <t>ASO Event</t>
  </si>
  <si>
    <t>This event date was too soon and the event seemed open to members only. You may resubmit with a new date and more open concept.</t>
  </si>
  <si>
    <t>800000027648</t>
  </si>
  <si>
    <t>Dalton Mentch</t>
  </si>
  <si>
    <t>BRCRP All-Hands Workshop</t>
  </si>
  <si>
    <t>800000028735</t>
  </si>
  <si>
    <t>Halloween Drag Show</t>
  </si>
  <si>
    <t>Project Paws and Personal Counselling</t>
  </si>
  <si>
    <t>EARS Bunnies on Campus</t>
  </si>
  <si>
    <t>Please have EARS send an invoice for payment.</t>
  </si>
  <si>
    <t>800000033157</t>
  </si>
  <si>
    <t>Shelly Banta</t>
  </si>
  <si>
    <t>Health Center</t>
  </si>
  <si>
    <t>Outreach Supplies</t>
  </si>
  <si>
    <t>Please contact Kelly Shrout to discuss other funding sources.</t>
  </si>
  <si>
    <t>Behrend SAE Club</t>
  </si>
  <si>
    <t>SAE Club Projects</t>
  </si>
  <si>
    <t>The committee specifically declined to fund the 3D printer. You may use the remaining funding toward any of the other requested items.</t>
  </si>
  <si>
    <t>800000027808</t>
  </si>
  <si>
    <t>Global Eats: Kurdistan</t>
  </si>
  <si>
    <t>Your proposal was funded for catering.</t>
  </si>
  <si>
    <t>Mix &amp; Match Pudding Bar</t>
  </si>
  <si>
    <t>Your proposal was funded for catering for 100 people.</t>
  </si>
  <si>
    <t>800000029547</t>
  </si>
  <si>
    <t>Cozy Connections</t>
  </si>
  <si>
    <t>Chemistry Club</t>
  </si>
  <si>
    <t>Cider &amp; Donuts</t>
  </si>
  <si>
    <t>Your proposal was funded for refreshments. There was no quote attached for serving utensils.</t>
  </si>
  <si>
    <t>Behrend Math Club</t>
  </si>
  <si>
    <t>Math Club Integration Bee</t>
  </si>
  <si>
    <t>Your proposal was funded for refreshments and supplies as outlined in your quotes, except for sales tax.</t>
  </si>
  <si>
    <t>800000033156</t>
  </si>
  <si>
    <t>Trevor Hamm</t>
  </si>
  <si>
    <t>Greener Behrend</t>
  </si>
  <si>
    <t>Greener Behrend County Fair</t>
  </si>
  <si>
    <t>Your proposal was funded $90.92 for Eco Roots, $54 for pumpkins, and $1435 for catering.</t>
  </si>
  <si>
    <t>800000027723</t>
  </si>
  <si>
    <t>Victoria Zhang</t>
  </si>
  <si>
    <t>Chinese Culture Club</t>
  </si>
  <si>
    <t>Chinese Calligraphy</t>
  </si>
  <si>
    <t>Your proposal was funded for refreshments and supplies as outlined in your quoted, minus sales tax and shipping.</t>
  </si>
  <si>
    <t>800000032883</t>
  </si>
  <si>
    <t>Dheeraj Gollu</t>
  </si>
  <si>
    <t>South Asian Student Organization (SASO)</t>
  </si>
  <si>
    <t>Diwali</t>
  </si>
  <si>
    <t>Your proposal was funded $5860.75 for catering, $120 for gulab jamun, and $33.31 for decorations. Please check the SGA closet before purchasing.</t>
  </si>
  <si>
    <t>800000027729</t>
  </si>
  <si>
    <t>TOTAL AVAILABLE FOR OCTOBER</t>
  </si>
  <si>
    <t>Club Hub Wages - SP25</t>
  </si>
  <si>
    <t>Please use federal work study as much as possible to reduce costs.</t>
  </si>
  <si>
    <t>Sabrina Cole</t>
  </si>
  <si>
    <t>Ski and Snowboard Club</t>
  </si>
  <si>
    <t>Holiday Valley Ski Trip</t>
  </si>
  <si>
    <t>800000027783</t>
  </si>
  <si>
    <t>Constant Contact</t>
  </si>
  <si>
    <t>800000027604</t>
  </si>
  <si>
    <t>Abigail Rhodes</t>
  </si>
  <si>
    <t>PSB Competitive Cheer</t>
  </si>
  <si>
    <t>The committee feels that previous SGA funding was sufficient. Additionally, the quote was outdated.</t>
  </si>
  <si>
    <t>David McCaslin</t>
  </si>
  <si>
    <t>University Police and Public Safety</t>
  </si>
  <si>
    <t>Cops with Cookies</t>
  </si>
  <si>
    <t>800000027728</t>
  </si>
  <si>
    <t>The committee feels that previous funding was sufficient.</t>
  </si>
  <si>
    <t>This event is not open to all students.</t>
  </si>
  <si>
    <t>Winter Welcome 2025</t>
  </si>
  <si>
    <t>800000027650</t>
  </si>
  <si>
    <t>Haley Allen</t>
  </si>
  <si>
    <t>Make Your Own Tie Blanket with Biology Club</t>
  </si>
  <si>
    <t>Your proposal was funded for blanket kits excluding sales tax.</t>
  </si>
  <si>
    <t>Lyssabeth Linden</t>
  </si>
  <si>
    <t>Competitive Volleyball Club</t>
  </si>
  <si>
    <t>Eastern Collegiate Volleyball Association Registration</t>
  </si>
  <si>
    <t>800000033670</t>
  </si>
  <si>
    <t>Game Developer's Club - Clubroom Project Supplies</t>
  </si>
  <si>
    <t>Please use your administrative funding from SGA.</t>
  </si>
  <si>
    <t>Kim Lynch</t>
  </si>
  <si>
    <t>Discovery Fair Spring 2025</t>
  </si>
  <si>
    <t>Your proposal was funded $675 for catering and $60 for tablecloths.</t>
  </si>
  <si>
    <t>Mallory Causer</t>
  </si>
  <si>
    <t>Lions Ambassador</t>
  </si>
  <si>
    <t>Winter Warm-Up: Behrend Pride Giveaway</t>
  </si>
  <si>
    <t>The committee felt that students would already have these items.</t>
  </si>
  <si>
    <t>800000033674</t>
  </si>
  <si>
    <t>Rebecca Krenzer</t>
  </si>
  <si>
    <t>Girls Club Behrend</t>
  </si>
  <si>
    <t>Girls Club Behrend- White Out T-Shirt Fund</t>
  </si>
  <si>
    <t>The committee gave lower priority to giveaways and felt that students would prefer a different design.</t>
  </si>
  <si>
    <t>Food for Leadership Open Forum/Town Hall</t>
  </si>
  <si>
    <t>Mistie McColm</t>
  </si>
  <si>
    <t>Virtual and Augmented Reality and Interactive Arts</t>
  </si>
  <si>
    <t>VARIA's Retro Rewind LAN Party</t>
  </si>
  <si>
    <t>This proposal was not submitted far enough in advance of the event date.</t>
  </si>
  <si>
    <t>OLAS &amp; Digital Creations Club Movie Night</t>
  </si>
  <si>
    <t>Your proposal was funded $525 for movie rights and $124.49 for snacks.</t>
  </si>
  <si>
    <t>800000029545</t>
  </si>
  <si>
    <t>Spring 2024 Lion Ambassadors Midnight Bingo</t>
  </si>
  <si>
    <t>Your proposal was funded $8,000 for prizes, $1,398 for pizza, and $171.52 for water.</t>
  </si>
  <si>
    <t>Society of women engineers</t>
  </si>
  <si>
    <t>Girl Scout badge day</t>
  </si>
  <si>
    <t>Your proposal was funded for catering for volunteers.</t>
  </si>
  <si>
    <t>Après-ski</t>
  </si>
  <si>
    <t>Please consider resubmitting with a clearer proposal and a later event date.</t>
  </si>
  <si>
    <t>The Behrend Beacon Spring 2024 Printing</t>
  </si>
  <si>
    <t>The committee declined to fund this proposal but agreed to allow you to use the funding previously allocated for fall if ad sales permit printing.</t>
  </si>
  <si>
    <t>7-1-0</t>
  </si>
  <si>
    <t>Meeting Equipment</t>
  </si>
  <si>
    <t>Your proposal was funded for one bag to store existing equipment.</t>
  </si>
  <si>
    <t>800000035980</t>
  </si>
  <si>
    <t>BSU Gala</t>
  </si>
  <si>
    <t>800000027656</t>
  </si>
  <si>
    <t>Biology department</t>
  </si>
  <si>
    <t>Your proposal was funded for catering and supplies as outlined in your quotes.</t>
  </si>
  <si>
    <t>Haydon Weaver</t>
  </si>
  <si>
    <t>Erie Ultimate League Enterprises, LLC</t>
  </si>
  <si>
    <t>Huck Through the Heart Tournament</t>
  </si>
  <si>
    <t>Your proposal was funded for 1/2 registration costs.</t>
  </si>
  <si>
    <t>Ultimate frisbee club</t>
  </si>
  <si>
    <t>ULT Equipment</t>
  </si>
  <si>
    <t>D3 Conference Championship</t>
  </si>
  <si>
    <t>SAE Club Projects - November</t>
  </si>
  <si>
    <t>Trivia Night with OLAS</t>
  </si>
  <si>
    <t>Your proposal was funded for prizes as outlined in your quotes.</t>
  </si>
  <si>
    <t>800000033160</t>
  </si>
  <si>
    <t>Global Eats: Philippines</t>
  </si>
  <si>
    <t>The committee declined to fund this proposal because it was late, however they suggest that you resubmit in January.</t>
  </si>
  <si>
    <t>OLAS' Valentine's Day Letters</t>
  </si>
  <si>
    <t>800000029552</t>
  </si>
  <si>
    <t>TOTAL AVAILABLE FOR NOVEMBER</t>
  </si>
  <si>
    <t>Present: Zane, Bestjan, Hailey, Sable, Anisha, Owen, Sophia, Sama, Kris, Kelly, Brian</t>
  </si>
  <si>
    <t>Absent: Alex</t>
  </si>
  <si>
    <t>OLAS Valentine's Day Letters</t>
  </si>
  <si>
    <t>Competitive Cheerleading</t>
  </si>
  <si>
    <t>The committee feels that previous SGA funding is sufficient.</t>
  </si>
  <si>
    <t>Hannah Gullifer</t>
  </si>
  <si>
    <t>Dance Team</t>
  </si>
  <si>
    <t>Dance Team Competition Bus</t>
  </si>
  <si>
    <t>Books &amp; Banter</t>
  </si>
  <si>
    <t>Your proposal was funded for eight copies of each book.</t>
  </si>
  <si>
    <t>ASTxGCB Women's History Month Tabling</t>
  </si>
  <si>
    <t>Your proposal was funded for all requested items. The total was adjusted due to a math error.</t>
  </si>
  <si>
    <t>Schanze Mahmood Sial</t>
  </si>
  <si>
    <t>Henna</t>
  </si>
  <si>
    <t>Your proposal was funded $2180 for the artist fees and $47.29 for the food costs remaining after SGA funding.</t>
  </si>
  <si>
    <t>Cozy Ties</t>
  </si>
  <si>
    <t>SAF funding cannot be applied to donations.</t>
  </si>
  <si>
    <t>Study Night</t>
  </si>
  <si>
    <t>Your proposal was funded for snacks as outlined in your quotes.</t>
  </si>
  <si>
    <t>800000033159</t>
  </si>
  <si>
    <t>Islamic Awareness Week</t>
  </si>
  <si>
    <t>This proposal was not submitted far enough in advance of the event dates.</t>
  </si>
  <si>
    <t>B Team Brodown</t>
  </si>
  <si>
    <t>Huckin' In The Hills</t>
  </si>
  <si>
    <t>Dancer Send Off Banquet</t>
  </si>
  <si>
    <t>This event does not appear to be open to all students.</t>
  </si>
  <si>
    <t>800000027776</t>
  </si>
  <si>
    <t>Ramadan</t>
  </si>
  <si>
    <t>Eid</t>
  </si>
  <si>
    <t>Please request the remainder from SGA, with permission from Housing &amp; Food Services to use off-campus caterer.</t>
  </si>
  <si>
    <t>Serrena Conklin</t>
  </si>
  <si>
    <t>Competitive Volleyball Uniforms</t>
  </si>
  <si>
    <t>The expense is ineligible for funding because it is retroactive.</t>
  </si>
  <si>
    <t>Dylan Mattocks</t>
  </si>
  <si>
    <t>Outdoors Club</t>
  </si>
  <si>
    <t>Whitewater Rafting</t>
  </si>
  <si>
    <t>The clarification regarding this event being open came after the deadline. Please submit to SGA.</t>
  </si>
  <si>
    <t>SWEet Galentines Day</t>
  </si>
  <si>
    <t>Your proposal was funded for snacks and supplies as outlined in your quotes.</t>
  </si>
  <si>
    <t>Behrend Theatre Club Student Showcase</t>
  </si>
  <si>
    <t>Your proposal was funded for the food costs remaining after SGA funding.</t>
  </si>
  <si>
    <t>LeElla Angel Moss</t>
  </si>
  <si>
    <t>Random Acts of Kindness</t>
  </si>
  <si>
    <t>RAK Week</t>
  </si>
  <si>
    <t>Your proposal was funded for lip balm.</t>
  </si>
  <si>
    <t>800000027760</t>
  </si>
  <si>
    <t>MCC: Hot Chocolate Bar</t>
  </si>
  <si>
    <t>800000027647</t>
  </si>
  <si>
    <t>Culture Fair</t>
  </si>
  <si>
    <t>Your proposal was funded $1390 for catering, $475 for decorations, and $2180 for performer fees.</t>
  </si>
  <si>
    <t>800000029456</t>
  </si>
  <si>
    <t>End of Year Party</t>
  </si>
  <si>
    <t>OLAS Acai Bowls</t>
  </si>
  <si>
    <t>Your proposal was funded $888 for catering and $14.94 for decorations.</t>
  </si>
  <si>
    <t>Brockport Tournament</t>
  </si>
  <si>
    <t>Your proposal was funded $430 for hotel and $154.78 for mileage.</t>
  </si>
  <si>
    <t>Oswego Tournament</t>
  </si>
  <si>
    <t>Daniel Stovall III</t>
  </si>
  <si>
    <t>Psychology Coalition</t>
  </si>
  <si>
    <t>Psychology Banquet</t>
  </si>
  <si>
    <t>800000027541</t>
  </si>
  <si>
    <t>Ultimate Frisbee D-III Conferences</t>
  </si>
  <si>
    <t>The committee feels that previous SGA &amp; SAF funding is sufficient.</t>
  </si>
  <si>
    <t>Club Hub</t>
  </si>
  <si>
    <t>Club Hub Supplies - SP25</t>
  </si>
  <si>
    <t>Day Trip to New York City</t>
  </si>
  <si>
    <t>Student Government Association</t>
  </si>
  <si>
    <t>SGA Townhalls</t>
  </si>
  <si>
    <t>Your proposal was funded $276 for each of four dates.</t>
  </si>
  <si>
    <t>SNAP 1st Annual NCLEX Bowl</t>
  </si>
  <si>
    <t>Your proposal was funded $400 for food and $12.99 for medals.</t>
  </si>
  <si>
    <t>Lunar New Year</t>
  </si>
  <si>
    <t>800000029543</t>
  </si>
  <si>
    <t>Timothy Latham</t>
  </si>
  <si>
    <t>National Society of Black Engineers</t>
  </si>
  <si>
    <t>2025 NSBE Convention</t>
  </si>
  <si>
    <t>Funding may be applied to registration and/or hotel for students not previously registered. Sign-up must be at the RUB Desk.</t>
  </si>
  <si>
    <t>800000027781</t>
  </si>
  <si>
    <t>800000027612</t>
  </si>
  <si>
    <t>Conrad Lloyd</t>
  </si>
  <si>
    <t xml:space="preserve">International Business Club </t>
  </si>
  <si>
    <t>Valentine's Celebration</t>
  </si>
  <si>
    <t>Society of Automotive Engineers Club</t>
  </si>
  <si>
    <t>Shell Eco-Marathon Competition</t>
  </si>
  <si>
    <t>Game Day Cheerleading</t>
  </si>
  <si>
    <t>Crown Leading Items</t>
  </si>
  <si>
    <t>Your proposal was funded for partial supplies due to a math error in your itemization.</t>
  </si>
  <si>
    <t>800000027800</t>
  </si>
  <si>
    <t>Global Eats: Bahamas</t>
  </si>
  <si>
    <t>Career Roundtable</t>
  </si>
  <si>
    <t>MCC Tie Dye</t>
  </si>
  <si>
    <t>The committee felt that this event description indicated recruitment.</t>
  </si>
  <si>
    <t>Nachos &amp; Notes</t>
  </si>
  <si>
    <t>Holi</t>
  </si>
  <si>
    <t>Your proposal was funded $752 for catering, $159.99 for color powder, $793.60 for shirts, and $53.98 for drinks. Shirts may not include club name/logo.</t>
  </si>
  <si>
    <t>800000027780</t>
  </si>
  <si>
    <t>APCA Conference</t>
  </si>
  <si>
    <t>Your proposal was funded $998 for registration and $1896 for two hotel rooms.</t>
  </si>
  <si>
    <t>BRC Open Workshop</t>
  </si>
  <si>
    <t>The committee declined to fund the printer and all other items were funded by SGA.</t>
  </si>
  <si>
    <t>Scrubs Club</t>
  </si>
  <si>
    <t>MCAT Bingo</t>
  </si>
  <si>
    <t>OLAS Soccer Cup</t>
  </si>
  <si>
    <t>Your proposal was funded $100 for gift cards and $218.76 for all remaining supplies as outlined in your quotes.</t>
  </si>
  <si>
    <t>MCC Crewnecks</t>
  </si>
  <si>
    <t>Crewnecks may not include club name/logo.</t>
  </si>
  <si>
    <t>MCC Gala</t>
  </si>
  <si>
    <t>Your proposal was funded $2991 for catering and $1175 for the photo booth.</t>
  </si>
  <si>
    <t>Sergej Stojanovic</t>
  </si>
  <si>
    <t>FMA Club</t>
  </si>
  <si>
    <t>NVIDIA GTC AI Conference</t>
  </si>
  <si>
    <t>Conferences are the lowest funding priority for the committee and this was a particularly high cost per student.</t>
  </si>
  <si>
    <t>TOTAL AVAILABLE FOR 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</si>
</sst>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165" fontId="0" fillId="0" borderId="0" xfId="0" applyNumberFormat="1"/>
    <xf numFmtId="165" fontId="4" fillId="0" borderId="0" xfId="0" applyNumberFormat="1" applyFont="1"/>
    <xf numFmtId="49" fontId="0" fillId="0" borderId="0" xfId="0" applyNumberFormat="1"/>
    <xf numFmtId="0" fontId="1" fillId="0" borderId="0" xfId="0" applyFont="1"/>
    <xf numFmtId="0" fontId="3" fillId="2" borderId="0" xfId="1" applyFont="1" applyFill="1" applyAlignment="1">
      <alignment horizontal="center"/>
    </xf>
    <xf numFmtId="165" fontId="3" fillId="2" borderId="0" xfId="1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49" fontId="3" fillId="2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165" fontId="0" fillId="3" borderId="0" xfId="0" applyNumberFormat="1" applyFill="1" applyAlignment="1">
      <alignment horizontal="center"/>
    </xf>
    <xf numFmtId="49" fontId="3" fillId="3" borderId="0" xfId="1" applyNumberFormat="1" applyFont="1" applyFill="1" applyAlignment="1">
      <alignment horizontal="center"/>
    </xf>
    <xf numFmtId="0" fontId="4" fillId="0" borderId="0" xfId="0" applyFont="1" applyAlignment="1">
      <alignment horizontal="right"/>
    </xf>
    <xf numFmtId="165" fontId="0" fillId="0" borderId="0" xfId="0" applyNumberFormat="1" applyAlignment="1">
      <alignment horizontal="right"/>
    </xf>
    <xf numFmtId="0" fontId="3" fillId="0" borderId="0" xfId="1" applyFont="1" applyAlignment="1">
      <alignment horizontal="center"/>
    </xf>
    <xf numFmtId="165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3" fillId="2" borderId="0" xfId="1" applyNumberFormat="1" applyFont="1" applyFill="1" applyAlignment="1">
      <alignment horizontal="left"/>
    </xf>
    <xf numFmtId="49" fontId="0" fillId="0" borderId="0" xfId="0" applyNumberFormat="1" applyAlignment="1">
      <alignment horizontal="right"/>
    </xf>
    <xf numFmtId="0" fontId="6" fillId="0" borderId="0" xfId="0" applyFont="1"/>
    <xf numFmtId="165" fontId="3" fillId="2" borderId="0" xfId="1" applyNumberFormat="1" applyFont="1" applyFill="1" applyAlignment="1">
      <alignment horizontal="left"/>
    </xf>
    <xf numFmtId="165" fontId="0" fillId="3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22" fontId="0" fillId="0" borderId="0" xfId="0" applyNumberFormat="1"/>
    <xf numFmtId="49" fontId="0" fillId="0" borderId="0" xfId="0" applyNumberFormat="1" applyAlignment="1">
      <alignment horizontal="center"/>
    </xf>
    <xf numFmtId="49" fontId="0" fillId="3" borderId="0" xfId="0" applyNumberFormat="1" applyFill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left"/>
    </xf>
    <xf numFmtId="8" fontId="0" fillId="0" borderId="0" xfId="0" applyNumberFormat="1"/>
    <xf numFmtId="165" fontId="0" fillId="0" borderId="0" xfId="0" applyNumberFormat="1" applyAlignment="1">
      <alignment horizontal="center"/>
    </xf>
    <xf numFmtId="0" fontId="0" fillId="3" borderId="0" xfId="0" applyFill="1" applyAlignment="1">
      <alignment horizontal="left" vertical="top"/>
    </xf>
    <xf numFmtId="165" fontId="4" fillId="0" borderId="0" xfId="0" applyNumberFormat="1" applyFont="1" applyAlignment="1">
      <alignment horizontal="left"/>
    </xf>
    <xf numFmtId="8" fontId="6" fillId="0" borderId="0" xfId="0" applyNumberFormat="1" applyFont="1"/>
    <xf numFmtId="49" fontId="6" fillId="0" borderId="0" xfId="0" applyNumberFormat="1" applyFont="1"/>
    <xf numFmtId="0" fontId="7" fillId="0" borderId="0" xfId="0" applyFont="1"/>
    <xf numFmtId="8" fontId="7" fillId="0" borderId="0" xfId="0" applyNumberFormat="1" applyFont="1"/>
    <xf numFmtId="6" fontId="7" fillId="0" borderId="0" xfId="0" applyNumberFormat="1" applyFont="1"/>
    <xf numFmtId="165" fontId="7" fillId="0" borderId="0" xfId="0" applyNumberFormat="1" applyFont="1"/>
    <xf numFmtId="49" fontId="7" fillId="0" borderId="0" xfId="0" applyNumberFormat="1" applyFont="1"/>
  </cellXfs>
  <cellStyles count="2">
    <cellStyle name="Normal" xfId="0" builtinId="0"/>
    <cellStyle name="Normal_November Proposals" xfId="1" xr:uid="{00000000-0005-0000-0000-000003000000}"/>
  </cellStyles>
  <dxfs count="0"/>
  <tableStyles count="0" defaultTableStyle="TableStyleMedium9" defaultPivotStyle="PivotStyleLight16"/>
  <colors>
    <mruColors>
      <color rgb="FFFFFF99"/>
      <color rgb="FFF7FC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0"/>
  <sheetViews>
    <sheetView tabSelected="1" zoomScale="137" zoomScaleNormal="110" workbookViewId="0">
      <pane ySplit="1" topLeftCell="A41" activePane="bottomLeft" state="frozen"/>
      <selection activeCell="E1" sqref="E1"/>
      <selection pane="bottomLeft" activeCell="F58" sqref="F58"/>
    </sheetView>
  </sheetViews>
  <sheetFormatPr defaultColWidth="9.140625" defaultRowHeight="15" x14ac:dyDescent="0.25"/>
  <cols>
    <col min="1" max="1" width="7.140625" style="9" customWidth="1"/>
    <col min="2" max="2" width="14.42578125" customWidth="1"/>
    <col min="3" max="3" width="15.28515625" customWidth="1"/>
    <col min="4" max="4" width="39" customWidth="1"/>
    <col min="5" max="5" width="44.85546875" bestFit="1" customWidth="1"/>
    <col min="6" max="6" width="17" style="1" customWidth="1"/>
    <col min="7" max="7" width="15.42578125" style="1" bestFit="1" customWidth="1"/>
    <col min="8" max="8" width="39.28515625" customWidth="1"/>
    <col min="9" max="9" width="10.28515625" style="3" customWidth="1"/>
    <col min="10" max="10" width="15.42578125" style="3" bestFit="1" customWidth="1"/>
    <col min="11" max="11" width="18.7109375" style="3" customWidth="1"/>
  </cols>
  <sheetData>
    <row r="1" spans="1:11" s="9" customFormat="1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6" t="s">
        <v>9</v>
      </c>
      <c r="G1" s="10" t="s">
        <v>10</v>
      </c>
      <c r="H1" s="7" t="s">
        <v>11</v>
      </c>
      <c r="I1" s="8" t="s">
        <v>12</v>
      </c>
      <c r="J1" s="8" t="s">
        <v>13</v>
      </c>
      <c r="K1" s="11" t="s">
        <v>14</v>
      </c>
    </row>
    <row r="2" spans="1:11" x14ac:dyDescent="0.25">
      <c r="A2">
        <v>1</v>
      </c>
      <c r="B2" s="26" t="s">
        <v>15</v>
      </c>
      <c r="C2" t="s">
        <v>16</v>
      </c>
      <c r="D2" t="s">
        <v>17</v>
      </c>
      <c r="E2" t="s">
        <v>18</v>
      </c>
      <c r="F2" s="1">
        <v>125000</v>
      </c>
      <c r="G2" s="1">
        <v>100000</v>
      </c>
      <c r="H2" s="3"/>
      <c r="I2" s="3" t="s">
        <v>19</v>
      </c>
      <c r="J2" s="3" t="s">
        <v>20</v>
      </c>
      <c r="K2" s="3" t="s">
        <v>21</v>
      </c>
    </row>
    <row r="3" spans="1:11" x14ac:dyDescent="0.25">
      <c r="A3">
        <v>2</v>
      </c>
      <c r="B3" s="26" t="s">
        <v>15</v>
      </c>
      <c r="C3" t="s">
        <v>22</v>
      </c>
      <c r="D3" t="s">
        <v>23</v>
      </c>
      <c r="E3" t="s">
        <v>24</v>
      </c>
      <c r="F3" s="1">
        <v>2173.37</v>
      </c>
      <c r="G3" s="1">
        <v>1905.75</v>
      </c>
      <c r="H3" s="3" t="s">
        <v>25</v>
      </c>
      <c r="I3" s="3" t="s">
        <v>19</v>
      </c>
      <c r="J3" s="3" t="s">
        <v>26</v>
      </c>
      <c r="K3" s="3" t="s">
        <v>27</v>
      </c>
    </row>
    <row r="4" spans="1:11" x14ac:dyDescent="0.25">
      <c r="A4">
        <v>3</v>
      </c>
      <c r="B4" s="26" t="s">
        <v>15</v>
      </c>
      <c r="C4" t="s">
        <v>28</v>
      </c>
      <c r="D4" t="s">
        <v>29</v>
      </c>
      <c r="E4" t="s">
        <v>30</v>
      </c>
      <c r="F4" s="1">
        <v>118.44</v>
      </c>
      <c r="G4" s="1">
        <v>0</v>
      </c>
      <c r="H4" s="3" t="s">
        <v>31</v>
      </c>
      <c r="I4" s="3" t="s">
        <v>19</v>
      </c>
      <c r="J4" s="3" t="s">
        <v>32</v>
      </c>
      <c r="K4" s="3" t="s">
        <v>33</v>
      </c>
    </row>
    <row r="5" spans="1:11" x14ac:dyDescent="0.25">
      <c r="A5">
        <v>4</v>
      </c>
      <c r="B5" s="26" t="s">
        <v>15</v>
      </c>
      <c r="C5" t="s">
        <v>34</v>
      </c>
      <c r="D5" t="s">
        <v>35</v>
      </c>
      <c r="E5" t="s">
        <v>36</v>
      </c>
      <c r="F5" s="1">
        <v>11550</v>
      </c>
      <c r="G5" s="1">
        <v>4331.25</v>
      </c>
      <c r="H5" s="3" t="s">
        <v>37</v>
      </c>
      <c r="I5" s="3" t="s">
        <v>19</v>
      </c>
      <c r="J5" s="3" t="s">
        <v>38</v>
      </c>
      <c r="K5" s="3" t="s">
        <v>39</v>
      </c>
    </row>
    <row r="6" spans="1:11" x14ac:dyDescent="0.25">
      <c r="A6">
        <v>5</v>
      </c>
      <c r="B6" s="26" t="s">
        <v>15</v>
      </c>
      <c r="C6" t="s">
        <v>22</v>
      </c>
      <c r="D6" t="s">
        <v>17</v>
      </c>
      <c r="E6" t="s">
        <v>40</v>
      </c>
      <c r="F6" s="1">
        <v>38950</v>
      </c>
      <c r="G6" s="1">
        <v>38300</v>
      </c>
      <c r="H6" s="3" t="s">
        <v>41</v>
      </c>
      <c r="I6" s="3" t="s">
        <v>19</v>
      </c>
      <c r="J6" s="3" t="s">
        <v>38</v>
      </c>
      <c r="K6" s="3" t="s">
        <v>42</v>
      </c>
    </row>
    <row r="7" spans="1:11" x14ac:dyDescent="0.25">
      <c r="A7">
        <v>6</v>
      </c>
      <c r="B7" s="26" t="s">
        <v>15</v>
      </c>
      <c r="C7" t="s">
        <v>22</v>
      </c>
      <c r="D7" t="s">
        <v>17</v>
      </c>
      <c r="E7" t="s">
        <v>43</v>
      </c>
      <c r="F7" s="1">
        <v>8160</v>
      </c>
      <c r="G7" s="1">
        <v>8160</v>
      </c>
      <c r="H7" s="3" t="s">
        <v>44</v>
      </c>
      <c r="I7" s="3" t="s">
        <v>19</v>
      </c>
      <c r="J7" s="3" t="s">
        <v>38</v>
      </c>
      <c r="K7" s="3" t="s">
        <v>45</v>
      </c>
    </row>
    <row r="8" spans="1:11" x14ac:dyDescent="0.25">
      <c r="A8">
        <v>7</v>
      </c>
      <c r="B8" s="26" t="s">
        <v>15</v>
      </c>
      <c r="C8" t="s">
        <v>46</v>
      </c>
      <c r="D8" t="s">
        <v>47</v>
      </c>
      <c r="E8" t="s">
        <v>48</v>
      </c>
      <c r="F8" s="1">
        <v>5000</v>
      </c>
      <c r="G8" s="1">
        <v>0</v>
      </c>
      <c r="H8" s="3" t="s">
        <v>49</v>
      </c>
      <c r="I8" s="3" t="s">
        <v>50</v>
      </c>
      <c r="J8" s="3" t="s">
        <v>20</v>
      </c>
      <c r="K8" s="3" t="s">
        <v>33</v>
      </c>
    </row>
    <row r="9" spans="1:11" x14ac:dyDescent="0.25">
      <c r="A9">
        <v>8</v>
      </c>
      <c r="B9" s="26" t="s">
        <v>15</v>
      </c>
      <c r="C9" t="s">
        <v>51</v>
      </c>
      <c r="D9" t="s">
        <v>52</v>
      </c>
      <c r="E9" t="s">
        <v>53</v>
      </c>
      <c r="F9" s="1">
        <v>5308.8</v>
      </c>
      <c r="G9" s="1">
        <v>5308.8</v>
      </c>
      <c r="H9" s="3" t="s">
        <v>54</v>
      </c>
      <c r="I9" s="3" t="s">
        <v>55</v>
      </c>
      <c r="J9" s="3" t="s">
        <v>26</v>
      </c>
      <c r="K9" s="3" t="s">
        <v>56</v>
      </c>
    </row>
    <row r="10" spans="1:11" x14ac:dyDescent="0.25">
      <c r="A10">
        <v>9</v>
      </c>
      <c r="B10" s="26" t="s">
        <v>15</v>
      </c>
      <c r="C10" t="s">
        <v>51</v>
      </c>
      <c r="D10" t="s">
        <v>52</v>
      </c>
      <c r="E10" t="s">
        <v>57</v>
      </c>
      <c r="F10" s="1">
        <v>3050</v>
      </c>
      <c r="G10" s="1">
        <v>2510</v>
      </c>
      <c r="H10" s="3" t="s">
        <v>58</v>
      </c>
      <c r="I10" s="3" t="s">
        <v>55</v>
      </c>
      <c r="J10" s="3" t="s">
        <v>26</v>
      </c>
      <c r="K10" s="3" t="s">
        <v>59</v>
      </c>
    </row>
    <row r="11" spans="1:11" x14ac:dyDescent="0.25">
      <c r="A11">
        <v>10</v>
      </c>
      <c r="B11" s="26" t="s">
        <v>15</v>
      </c>
      <c r="C11" t="s">
        <v>51</v>
      </c>
      <c r="D11" t="s">
        <v>52</v>
      </c>
      <c r="E11" t="s">
        <v>60</v>
      </c>
      <c r="F11" s="1">
        <v>3840</v>
      </c>
      <c r="G11" s="1">
        <v>3840</v>
      </c>
      <c r="H11" s="3"/>
      <c r="I11" s="3" t="s">
        <v>61</v>
      </c>
      <c r="J11" s="3" t="s">
        <v>38</v>
      </c>
      <c r="K11" s="3" t="s">
        <v>62</v>
      </c>
    </row>
    <row r="12" spans="1:11" x14ac:dyDescent="0.25">
      <c r="A12">
        <v>11</v>
      </c>
      <c r="B12" s="26" t="s">
        <v>15</v>
      </c>
      <c r="C12" t="s">
        <v>51</v>
      </c>
      <c r="D12" t="s">
        <v>52</v>
      </c>
      <c r="E12" t="s">
        <v>63</v>
      </c>
      <c r="F12" s="1">
        <v>600</v>
      </c>
      <c r="G12" s="1">
        <v>0</v>
      </c>
      <c r="H12" s="3" t="s">
        <v>64</v>
      </c>
      <c r="I12" s="3" t="s">
        <v>65</v>
      </c>
      <c r="J12" s="3" t="s">
        <v>38</v>
      </c>
      <c r="K12" s="3" t="s">
        <v>33</v>
      </c>
    </row>
    <row r="13" spans="1:11" x14ac:dyDescent="0.25">
      <c r="A13">
        <v>12</v>
      </c>
      <c r="B13" s="26" t="s">
        <v>15</v>
      </c>
      <c r="C13" t="s">
        <v>66</v>
      </c>
      <c r="D13" t="s">
        <v>17</v>
      </c>
      <c r="E13" t="s">
        <v>67</v>
      </c>
      <c r="F13" s="1">
        <v>30720</v>
      </c>
      <c r="G13" s="1">
        <v>13500</v>
      </c>
      <c r="H13" s="3" t="s">
        <v>68</v>
      </c>
      <c r="I13" s="3" t="s">
        <v>19</v>
      </c>
      <c r="J13" s="3" t="s">
        <v>38</v>
      </c>
      <c r="K13" s="3" t="s">
        <v>69</v>
      </c>
    </row>
    <row r="14" spans="1:11" x14ac:dyDescent="0.25">
      <c r="A14">
        <v>13</v>
      </c>
      <c r="B14" s="26" t="s">
        <v>15</v>
      </c>
      <c r="C14" t="s">
        <v>70</v>
      </c>
      <c r="D14" t="s">
        <v>71</v>
      </c>
      <c r="E14" t="s">
        <v>72</v>
      </c>
      <c r="F14" s="1">
        <v>150000</v>
      </c>
      <c r="G14" s="1">
        <v>125000</v>
      </c>
      <c r="H14" s="3"/>
      <c r="I14" s="3" t="s">
        <v>73</v>
      </c>
      <c r="J14" s="3" t="s">
        <v>38</v>
      </c>
      <c r="K14" s="3" t="s">
        <v>74</v>
      </c>
    </row>
    <row r="15" spans="1:11" x14ac:dyDescent="0.25">
      <c r="A15">
        <v>14</v>
      </c>
      <c r="B15" s="26" t="s">
        <v>15</v>
      </c>
      <c r="C15" t="s">
        <v>75</v>
      </c>
      <c r="D15" t="s">
        <v>76</v>
      </c>
      <c r="E15" t="s">
        <v>77</v>
      </c>
      <c r="F15" s="1">
        <v>13387.86</v>
      </c>
      <c r="G15" s="1">
        <v>10000</v>
      </c>
      <c r="H15" s="3" t="s">
        <v>78</v>
      </c>
      <c r="I15" s="3" t="s">
        <v>65</v>
      </c>
      <c r="J15" s="3" t="s">
        <v>20</v>
      </c>
      <c r="K15" s="3" t="s">
        <v>79</v>
      </c>
    </row>
    <row r="16" spans="1:11" x14ac:dyDescent="0.25">
      <c r="A16">
        <v>15</v>
      </c>
      <c r="B16" s="26" t="s">
        <v>15</v>
      </c>
      <c r="C16" t="s">
        <v>70</v>
      </c>
      <c r="D16" t="s">
        <v>71</v>
      </c>
      <c r="E16" t="s">
        <v>80</v>
      </c>
      <c r="F16" s="1">
        <v>6000</v>
      </c>
      <c r="G16" s="1">
        <v>6000</v>
      </c>
      <c r="H16" s="3"/>
      <c r="I16" s="3" t="s">
        <v>73</v>
      </c>
      <c r="J16" s="3" t="s">
        <v>38</v>
      </c>
      <c r="K16" s="3" t="s">
        <v>81</v>
      </c>
    </row>
    <row r="17" spans="1:11" x14ac:dyDescent="0.25">
      <c r="A17">
        <v>16</v>
      </c>
      <c r="B17" s="26" t="s">
        <v>15</v>
      </c>
      <c r="C17" t="s">
        <v>66</v>
      </c>
      <c r="D17" t="s">
        <v>17</v>
      </c>
      <c r="E17" t="s">
        <v>82</v>
      </c>
      <c r="F17" s="1">
        <v>1473.29</v>
      </c>
      <c r="G17" s="1">
        <v>1473.29</v>
      </c>
      <c r="H17" s="3"/>
      <c r="I17" s="3" t="s">
        <v>65</v>
      </c>
      <c r="J17" s="3" t="s">
        <v>20</v>
      </c>
      <c r="K17" s="3" t="s">
        <v>83</v>
      </c>
    </row>
    <row r="18" spans="1:11" x14ac:dyDescent="0.25">
      <c r="A18">
        <v>17</v>
      </c>
      <c r="B18" s="26" t="s">
        <v>15</v>
      </c>
      <c r="C18" t="s">
        <v>84</v>
      </c>
      <c r="D18" t="s">
        <v>85</v>
      </c>
      <c r="E18" t="s">
        <v>86</v>
      </c>
      <c r="F18" s="1">
        <v>3483.16</v>
      </c>
      <c r="G18" s="1">
        <v>0</v>
      </c>
      <c r="H18" s="3" t="s">
        <v>87</v>
      </c>
      <c r="I18" s="3" t="s">
        <v>65</v>
      </c>
      <c r="J18" s="3" t="s">
        <v>26</v>
      </c>
      <c r="K18" s="3" t="s">
        <v>33</v>
      </c>
    </row>
    <row r="19" spans="1:11" x14ac:dyDescent="0.25">
      <c r="A19">
        <v>18</v>
      </c>
      <c r="B19" s="26" t="s">
        <v>15</v>
      </c>
      <c r="C19" t="s">
        <v>66</v>
      </c>
      <c r="D19" t="s">
        <v>17</v>
      </c>
      <c r="E19" t="s">
        <v>88</v>
      </c>
      <c r="F19" s="1">
        <v>35241.11</v>
      </c>
      <c r="G19" s="1">
        <v>35241.11</v>
      </c>
      <c r="H19" s="3" t="s">
        <v>89</v>
      </c>
      <c r="I19" s="3" t="s">
        <v>65</v>
      </c>
      <c r="J19" s="3" t="s">
        <v>26</v>
      </c>
      <c r="K19" s="3" t="s">
        <v>90</v>
      </c>
    </row>
    <row r="20" spans="1:11" x14ac:dyDescent="0.25">
      <c r="A20">
        <v>19</v>
      </c>
      <c r="B20" s="26" t="s">
        <v>15</v>
      </c>
      <c r="C20" t="s">
        <v>91</v>
      </c>
      <c r="D20" t="s">
        <v>92</v>
      </c>
      <c r="E20" t="s">
        <v>93</v>
      </c>
      <c r="F20" s="32">
        <v>282.82</v>
      </c>
      <c r="G20" s="1">
        <v>82.82</v>
      </c>
      <c r="H20" s="3" t="s">
        <v>94</v>
      </c>
      <c r="I20" s="3" t="s">
        <v>65</v>
      </c>
      <c r="J20" s="3" t="s">
        <v>95</v>
      </c>
      <c r="K20" s="3" t="s">
        <v>96</v>
      </c>
    </row>
    <row r="21" spans="1:11" x14ac:dyDescent="0.25">
      <c r="A21">
        <v>20</v>
      </c>
      <c r="B21" s="26" t="s">
        <v>15</v>
      </c>
      <c r="C21" t="s">
        <v>70</v>
      </c>
      <c r="D21" t="s">
        <v>71</v>
      </c>
      <c r="E21" t="s">
        <v>97</v>
      </c>
      <c r="F21" s="1">
        <v>6429.96</v>
      </c>
      <c r="G21" s="1">
        <v>5000</v>
      </c>
      <c r="H21" s="3"/>
      <c r="I21" s="3" t="s">
        <v>65</v>
      </c>
      <c r="J21" s="3" t="s">
        <v>38</v>
      </c>
      <c r="K21" s="3" t="s">
        <v>98</v>
      </c>
    </row>
    <row r="22" spans="1:11" x14ac:dyDescent="0.25">
      <c r="A22">
        <v>21</v>
      </c>
      <c r="B22" s="26" t="s">
        <v>15</v>
      </c>
      <c r="C22" t="s">
        <v>70</v>
      </c>
      <c r="D22" t="s">
        <v>71</v>
      </c>
      <c r="E22" t="s">
        <v>99</v>
      </c>
      <c r="F22" s="1">
        <v>3300</v>
      </c>
      <c r="G22" s="1">
        <v>3300</v>
      </c>
      <c r="H22" s="3" t="s">
        <v>100</v>
      </c>
      <c r="I22" s="3" t="s">
        <v>65</v>
      </c>
      <c r="J22" s="3" t="s">
        <v>101</v>
      </c>
      <c r="K22" s="3" t="s">
        <v>102</v>
      </c>
    </row>
    <row r="23" spans="1:11" x14ac:dyDescent="0.25">
      <c r="A23">
        <v>22</v>
      </c>
      <c r="B23" s="26" t="s">
        <v>15</v>
      </c>
      <c r="C23" t="s">
        <v>16</v>
      </c>
      <c r="D23" t="s">
        <v>17</v>
      </c>
      <c r="E23" t="s">
        <v>103</v>
      </c>
      <c r="F23" s="1">
        <v>27194.959999999999</v>
      </c>
      <c r="G23" s="1">
        <v>27194.959999999999</v>
      </c>
      <c r="H23" s="3" t="s">
        <v>104</v>
      </c>
      <c r="I23" s="3" t="s">
        <v>65</v>
      </c>
      <c r="J23" s="3" t="s">
        <v>105</v>
      </c>
      <c r="K23" s="3" t="s">
        <v>106</v>
      </c>
    </row>
    <row r="24" spans="1:11" x14ac:dyDescent="0.25">
      <c r="A24">
        <v>23</v>
      </c>
      <c r="B24" s="26" t="s">
        <v>15</v>
      </c>
      <c r="C24" t="s">
        <v>16</v>
      </c>
      <c r="D24" t="s">
        <v>17</v>
      </c>
      <c r="E24" t="s">
        <v>107</v>
      </c>
      <c r="F24" s="1">
        <v>47151.44</v>
      </c>
      <c r="G24" s="1">
        <v>45000</v>
      </c>
      <c r="H24" s="3" t="s">
        <v>108</v>
      </c>
      <c r="I24" s="3" t="s">
        <v>65</v>
      </c>
      <c r="J24" s="3" t="s">
        <v>95</v>
      </c>
      <c r="K24" s="3" t="s">
        <v>109</v>
      </c>
    </row>
    <row r="25" spans="1:11" x14ac:dyDescent="0.25">
      <c r="A25">
        <v>24</v>
      </c>
      <c r="B25" s="26" t="s">
        <v>15</v>
      </c>
      <c r="C25" t="s">
        <v>110</v>
      </c>
      <c r="D25" t="s">
        <v>111</v>
      </c>
      <c r="E25" t="s">
        <v>112</v>
      </c>
      <c r="F25" s="1">
        <v>1600</v>
      </c>
      <c r="G25" s="1">
        <v>0</v>
      </c>
      <c r="H25" s="3" t="s">
        <v>49</v>
      </c>
      <c r="I25" s="3" t="s">
        <v>65</v>
      </c>
      <c r="J25" s="3" t="s">
        <v>26</v>
      </c>
      <c r="K25" s="3" t="s">
        <v>33</v>
      </c>
    </row>
    <row r="26" spans="1:11" x14ac:dyDescent="0.25">
      <c r="A26">
        <v>25</v>
      </c>
      <c r="B26" s="26" t="s">
        <v>15</v>
      </c>
      <c r="C26" t="s">
        <v>113</v>
      </c>
      <c r="D26" t="s">
        <v>17</v>
      </c>
      <c r="E26" t="s">
        <v>114</v>
      </c>
      <c r="F26" s="1">
        <v>13440</v>
      </c>
      <c r="G26" s="1">
        <v>5880</v>
      </c>
      <c r="H26" s="3" t="s">
        <v>115</v>
      </c>
      <c r="I26" s="3" t="s">
        <v>65</v>
      </c>
      <c r="J26" s="3" t="s">
        <v>38</v>
      </c>
      <c r="K26" s="3" t="s">
        <v>116</v>
      </c>
    </row>
    <row r="27" spans="1:11" x14ac:dyDescent="0.25">
      <c r="A27">
        <v>26</v>
      </c>
      <c r="B27" s="26" t="s">
        <v>15</v>
      </c>
      <c r="C27" t="s">
        <v>113</v>
      </c>
      <c r="D27" t="s">
        <v>17</v>
      </c>
      <c r="E27" t="s">
        <v>117</v>
      </c>
      <c r="F27" s="1">
        <v>2464.9899999999998</v>
      </c>
      <c r="G27" s="1">
        <v>1564.99</v>
      </c>
      <c r="H27" s="3" t="s">
        <v>118</v>
      </c>
      <c r="I27" s="3" t="s">
        <v>65</v>
      </c>
      <c r="J27" s="3" t="s">
        <v>26</v>
      </c>
      <c r="K27" s="3" t="s">
        <v>119</v>
      </c>
    </row>
    <row r="28" spans="1:11" x14ac:dyDescent="0.25">
      <c r="A28">
        <v>27</v>
      </c>
      <c r="B28" s="26" t="s">
        <v>15</v>
      </c>
      <c r="C28" t="s">
        <v>113</v>
      </c>
      <c r="D28" t="s">
        <v>17</v>
      </c>
      <c r="E28" t="s">
        <v>120</v>
      </c>
      <c r="F28" s="1">
        <v>3120</v>
      </c>
      <c r="G28" s="1">
        <v>3120</v>
      </c>
      <c r="H28" s="3"/>
      <c r="I28" s="3" t="s">
        <v>65</v>
      </c>
      <c r="J28" s="3" t="s">
        <v>101</v>
      </c>
      <c r="K28" s="3" t="s">
        <v>121</v>
      </c>
    </row>
    <row r="29" spans="1:11" x14ac:dyDescent="0.25">
      <c r="A29">
        <v>28</v>
      </c>
      <c r="B29" s="26" t="s">
        <v>15</v>
      </c>
      <c r="C29" t="s">
        <v>122</v>
      </c>
      <c r="D29" t="s">
        <v>123</v>
      </c>
      <c r="E29" t="s">
        <v>124</v>
      </c>
      <c r="F29" s="1">
        <v>595.36</v>
      </c>
      <c r="G29" s="1">
        <v>0</v>
      </c>
      <c r="H29" s="3" t="s">
        <v>49</v>
      </c>
      <c r="I29" s="3" t="s">
        <v>65</v>
      </c>
      <c r="J29" s="3" t="s">
        <v>26</v>
      </c>
      <c r="K29" s="3" t="s">
        <v>33</v>
      </c>
    </row>
    <row r="30" spans="1:11" x14ac:dyDescent="0.25">
      <c r="A30">
        <v>29</v>
      </c>
      <c r="B30" s="26" t="s">
        <v>15</v>
      </c>
      <c r="C30" t="s">
        <v>70</v>
      </c>
      <c r="D30" t="s">
        <v>125</v>
      </c>
      <c r="E30" t="s">
        <v>126</v>
      </c>
      <c r="F30" s="1">
        <v>37004</v>
      </c>
      <c r="G30" s="1">
        <v>18267</v>
      </c>
      <c r="H30" s="3" t="s">
        <v>127</v>
      </c>
      <c r="I30" s="3" t="s">
        <v>65</v>
      </c>
      <c r="J30" s="3" t="s">
        <v>38</v>
      </c>
      <c r="K30" s="3" t="s">
        <v>128</v>
      </c>
    </row>
    <row r="31" spans="1:11" x14ac:dyDescent="0.25">
      <c r="A31">
        <v>30</v>
      </c>
      <c r="B31" s="26" t="s">
        <v>15</v>
      </c>
      <c r="C31" t="s">
        <v>129</v>
      </c>
      <c r="D31" t="s">
        <v>130</v>
      </c>
      <c r="E31" t="s">
        <v>131</v>
      </c>
      <c r="F31" s="1">
        <v>143.51</v>
      </c>
      <c r="G31" s="1">
        <v>143.51</v>
      </c>
      <c r="H31" s="3" t="s">
        <v>132</v>
      </c>
      <c r="I31" s="3" t="s">
        <v>65</v>
      </c>
      <c r="J31" s="3" t="s">
        <v>101</v>
      </c>
      <c r="K31" s="3" t="s">
        <v>133</v>
      </c>
    </row>
    <row r="32" spans="1:11" x14ac:dyDescent="0.25">
      <c r="A32">
        <v>31</v>
      </c>
      <c r="B32" s="26" t="s">
        <v>15</v>
      </c>
      <c r="C32" t="s">
        <v>129</v>
      </c>
      <c r="D32" t="s">
        <v>130</v>
      </c>
      <c r="E32" t="s">
        <v>134</v>
      </c>
      <c r="F32" s="1">
        <v>169.98</v>
      </c>
      <c r="G32" s="1">
        <v>169.98</v>
      </c>
      <c r="H32" s="3" t="s">
        <v>135</v>
      </c>
      <c r="I32" s="3" t="s">
        <v>65</v>
      </c>
      <c r="J32" s="3" t="s">
        <v>101</v>
      </c>
      <c r="K32" s="3" t="s">
        <v>136</v>
      </c>
    </row>
    <row r="33" spans="1:11" x14ac:dyDescent="0.25">
      <c r="A33">
        <v>32</v>
      </c>
      <c r="B33" s="26" t="s">
        <v>15</v>
      </c>
      <c r="C33" t="s">
        <v>137</v>
      </c>
      <c r="D33" t="s">
        <v>138</v>
      </c>
      <c r="E33" t="s">
        <v>139</v>
      </c>
      <c r="F33" s="1">
        <v>15000</v>
      </c>
      <c r="G33" s="1">
        <v>15000</v>
      </c>
      <c r="H33" s="3"/>
      <c r="I33" s="3" t="s">
        <v>65</v>
      </c>
      <c r="J33" s="3" t="s">
        <v>38</v>
      </c>
      <c r="K33" s="3" t="s">
        <v>140</v>
      </c>
    </row>
    <row r="34" spans="1:11" x14ac:dyDescent="0.25">
      <c r="A34">
        <v>33</v>
      </c>
      <c r="B34" s="26" t="s">
        <v>15</v>
      </c>
      <c r="C34" t="s">
        <v>141</v>
      </c>
      <c r="D34" t="s">
        <v>142</v>
      </c>
      <c r="E34" t="s">
        <v>143</v>
      </c>
      <c r="F34" s="1">
        <v>5850</v>
      </c>
      <c r="G34" s="1">
        <v>5850</v>
      </c>
      <c r="H34" s="3" t="s">
        <v>144</v>
      </c>
      <c r="I34" s="3" t="s">
        <v>65</v>
      </c>
      <c r="J34" s="3" t="s">
        <v>20</v>
      </c>
      <c r="K34" s="3" t="s">
        <v>145</v>
      </c>
    </row>
    <row r="35" spans="1:11" x14ac:dyDescent="0.25">
      <c r="A35">
        <v>34</v>
      </c>
      <c r="B35" s="26" t="s">
        <v>15</v>
      </c>
      <c r="C35" t="s">
        <v>137</v>
      </c>
      <c r="D35" t="s">
        <v>138</v>
      </c>
      <c r="E35" t="s">
        <v>146</v>
      </c>
      <c r="F35" s="1">
        <v>20000</v>
      </c>
      <c r="G35" s="1">
        <v>15000</v>
      </c>
      <c r="H35" s="3"/>
      <c r="I35" s="3" t="s">
        <v>65</v>
      </c>
      <c r="J35" s="3" t="s">
        <v>147</v>
      </c>
      <c r="K35" s="3" t="s">
        <v>148</v>
      </c>
    </row>
    <row r="36" spans="1:11" x14ac:dyDescent="0.25">
      <c r="A36">
        <v>35</v>
      </c>
      <c r="B36" s="26" t="s">
        <v>15</v>
      </c>
      <c r="C36" t="s">
        <v>113</v>
      </c>
      <c r="D36" t="s">
        <v>17</v>
      </c>
      <c r="E36" t="s">
        <v>149</v>
      </c>
      <c r="F36" s="1">
        <v>6500</v>
      </c>
      <c r="G36" s="1">
        <v>5000</v>
      </c>
      <c r="H36" s="3"/>
      <c r="I36" s="3" t="s">
        <v>65</v>
      </c>
      <c r="J36" s="3" t="s">
        <v>101</v>
      </c>
      <c r="K36" s="3" t="s">
        <v>150</v>
      </c>
    </row>
    <row r="37" spans="1:11" x14ac:dyDescent="0.25">
      <c r="A37">
        <v>36</v>
      </c>
      <c r="B37" s="26" t="s">
        <v>15</v>
      </c>
      <c r="C37" t="s">
        <v>113</v>
      </c>
      <c r="D37" t="s">
        <v>17</v>
      </c>
      <c r="E37" t="s">
        <v>151</v>
      </c>
      <c r="F37" s="1">
        <v>816.49</v>
      </c>
      <c r="G37" s="1">
        <v>0</v>
      </c>
      <c r="H37" s="3" t="s">
        <v>152</v>
      </c>
      <c r="I37" s="3" t="s">
        <v>65</v>
      </c>
      <c r="J37" s="3" t="s">
        <v>101</v>
      </c>
      <c r="K37" s="3" t="s">
        <v>33</v>
      </c>
    </row>
    <row r="38" spans="1:11" x14ac:dyDescent="0.25">
      <c r="A38">
        <v>37</v>
      </c>
      <c r="B38" s="26" t="s">
        <v>15</v>
      </c>
      <c r="C38" t="s">
        <v>22</v>
      </c>
      <c r="D38" t="s">
        <v>153</v>
      </c>
      <c r="E38" t="s">
        <v>154</v>
      </c>
      <c r="F38" s="1">
        <v>100000</v>
      </c>
      <c r="G38" s="1">
        <v>30000</v>
      </c>
      <c r="H38" s="3" t="s">
        <v>155</v>
      </c>
      <c r="I38" s="3" t="s">
        <v>65</v>
      </c>
      <c r="J38" s="3" t="s">
        <v>38</v>
      </c>
      <c r="K38" s="3" t="s">
        <v>156</v>
      </c>
    </row>
    <row r="39" spans="1:11" x14ac:dyDescent="0.25">
      <c r="A39">
        <v>38</v>
      </c>
      <c r="B39" s="26" t="s">
        <v>15</v>
      </c>
      <c r="C39" t="s">
        <v>157</v>
      </c>
      <c r="D39" t="s">
        <v>158</v>
      </c>
      <c r="E39" t="s">
        <v>159</v>
      </c>
      <c r="F39" s="1">
        <v>180000</v>
      </c>
      <c r="G39" s="1">
        <v>90000</v>
      </c>
      <c r="H39" s="3" t="s">
        <v>160</v>
      </c>
      <c r="I39" s="3" t="s">
        <v>19</v>
      </c>
      <c r="J39" s="3" t="s">
        <v>38</v>
      </c>
      <c r="K39" s="3" t="s">
        <v>161</v>
      </c>
    </row>
    <row r="40" spans="1:11" x14ac:dyDescent="0.25">
      <c r="A40">
        <v>39</v>
      </c>
      <c r="B40" s="26" t="s">
        <v>15</v>
      </c>
      <c r="C40" t="s">
        <v>162</v>
      </c>
      <c r="D40" t="s">
        <v>163</v>
      </c>
      <c r="E40" t="s">
        <v>164</v>
      </c>
      <c r="F40" s="1">
        <v>7240.18</v>
      </c>
      <c r="G40" s="1">
        <v>1306.18</v>
      </c>
      <c r="H40" s="3" t="s">
        <v>165</v>
      </c>
      <c r="I40" s="3" t="s">
        <v>19</v>
      </c>
      <c r="J40" s="3" t="s">
        <v>26</v>
      </c>
      <c r="K40" s="3" t="s">
        <v>166</v>
      </c>
    </row>
    <row r="41" spans="1:11" x14ac:dyDescent="0.25">
      <c r="A41">
        <v>40</v>
      </c>
      <c r="B41" s="26" t="s">
        <v>15</v>
      </c>
      <c r="C41" t="s">
        <v>167</v>
      </c>
      <c r="D41" t="s">
        <v>168</v>
      </c>
      <c r="E41" t="s">
        <v>169</v>
      </c>
      <c r="F41" s="1">
        <v>11035.43</v>
      </c>
      <c r="G41" s="1">
        <v>4000</v>
      </c>
      <c r="H41" s="3" t="s">
        <v>170</v>
      </c>
      <c r="I41" s="3" t="s">
        <v>19</v>
      </c>
      <c r="J41" s="3" t="s">
        <v>38</v>
      </c>
      <c r="K41" s="3" t="s">
        <v>171</v>
      </c>
    </row>
    <row r="42" spans="1:11" x14ac:dyDescent="0.25">
      <c r="A42">
        <v>41</v>
      </c>
      <c r="B42" s="26" t="s">
        <v>15</v>
      </c>
      <c r="C42" t="s">
        <v>172</v>
      </c>
      <c r="D42" t="s">
        <v>173</v>
      </c>
      <c r="E42" t="s">
        <v>174</v>
      </c>
      <c r="F42" s="1">
        <v>24200</v>
      </c>
      <c r="G42" s="1">
        <v>17000</v>
      </c>
      <c r="H42" s="3" t="s">
        <v>175</v>
      </c>
      <c r="I42" s="3" t="s">
        <v>19</v>
      </c>
      <c r="J42" s="3" t="s">
        <v>38</v>
      </c>
      <c r="K42" s="3" t="s">
        <v>176</v>
      </c>
    </row>
    <row r="43" spans="1:11" x14ac:dyDescent="0.25">
      <c r="A43">
        <v>42</v>
      </c>
      <c r="B43" s="26" t="s">
        <v>15</v>
      </c>
      <c r="C43" t="s">
        <v>177</v>
      </c>
      <c r="D43" t="s">
        <v>178</v>
      </c>
      <c r="E43" t="s">
        <v>179</v>
      </c>
      <c r="F43" s="1">
        <v>4574.5</v>
      </c>
      <c r="G43" s="1">
        <v>4000</v>
      </c>
      <c r="H43" s="3"/>
      <c r="I43" s="3" t="s">
        <v>19</v>
      </c>
      <c r="J43" s="3" t="s">
        <v>101</v>
      </c>
      <c r="K43" s="3" t="s">
        <v>180</v>
      </c>
    </row>
    <row r="44" spans="1:11" x14ac:dyDescent="0.25">
      <c r="A44">
        <v>43</v>
      </c>
      <c r="B44" s="26" t="s">
        <v>15</v>
      </c>
      <c r="C44" t="s">
        <v>181</v>
      </c>
      <c r="D44" t="s">
        <v>182</v>
      </c>
      <c r="E44" t="s">
        <v>183</v>
      </c>
      <c r="F44" s="1">
        <v>8000</v>
      </c>
      <c r="G44" s="1">
        <v>4000</v>
      </c>
      <c r="H44" s="3" t="s">
        <v>184</v>
      </c>
      <c r="I44" s="3" t="s">
        <v>19</v>
      </c>
      <c r="J44" s="3" t="s">
        <v>38</v>
      </c>
      <c r="K44" s="3" t="s">
        <v>185</v>
      </c>
    </row>
    <row r="45" spans="1:11" x14ac:dyDescent="0.25">
      <c r="A45">
        <v>44</v>
      </c>
      <c r="B45" s="26" t="s">
        <v>15</v>
      </c>
      <c r="C45" t="s">
        <v>22</v>
      </c>
      <c r="D45" t="s">
        <v>153</v>
      </c>
      <c r="E45" t="s">
        <v>186</v>
      </c>
      <c r="F45" s="1">
        <v>4000</v>
      </c>
      <c r="G45" s="1">
        <v>4000</v>
      </c>
      <c r="H45" s="3"/>
      <c r="I45" s="3" t="s">
        <v>19</v>
      </c>
      <c r="J45" s="3" t="s">
        <v>101</v>
      </c>
      <c r="K45" s="3" t="s">
        <v>187</v>
      </c>
    </row>
    <row r="46" spans="1:11" x14ac:dyDescent="0.25">
      <c r="A46">
        <v>45</v>
      </c>
      <c r="B46" s="26" t="s">
        <v>15</v>
      </c>
      <c r="C46" t="s">
        <v>188</v>
      </c>
      <c r="D46" t="s">
        <v>189</v>
      </c>
      <c r="E46" t="s">
        <v>190</v>
      </c>
      <c r="F46" s="1">
        <v>8814</v>
      </c>
      <c r="G46" s="1">
        <v>8814</v>
      </c>
      <c r="H46" s="3" t="s">
        <v>191</v>
      </c>
      <c r="I46" s="3" t="s">
        <v>19</v>
      </c>
      <c r="J46" s="3" t="s">
        <v>95</v>
      </c>
      <c r="K46" s="3" t="s">
        <v>192</v>
      </c>
    </row>
    <row r="47" spans="1:11" x14ac:dyDescent="0.25">
      <c r="A47">
        <v>46</v>
      </c>
      <c r="B47" s="26" t="s">
        <v>15</v>
      </c>
      <c r="C47" t="s">
        <v>193</v>
      </c>
      <c r="D47" t="s">
        <v>194</v>
      </c>
      <c r="E47" t="s">
        <v>195</v>
      </c>
      <c r="F47" s="1">
        <v>308.54000000000002</v>
      </c>
      <c r="G47" s="1">
        <v>298.14999999999998</v>
      </c>
      <c r="H47" s="3" t="s">
        <v>196</v>
      </c>
      <c r="I47" s="3" t="s">
        <v>19</v>
      </c>
      <c r="J47" s="3" t="s">
        <v>101</v>
      </c>
      <c r="K47" s="3" t="s">
        <v>197</v>
      </c>
    </row>
    <row r="48" spans="1:11" x14ac:dyDescent="0.25">
      <c r="A48">
        <v>47</v>
      </c>
      <c r="B48" s="26" t="s">
        <v>15</v>
      </c>
      <c r="C48" t="s">
        <v>122</v>
      </c>
      <c r="D48" t="s">
        <v>198</v>
      </c>
      <c r="E48" t="s">
        <v>199</v>
      </c>
      <c r="F48" s="1">
        <v>23.52</v>
      </c>
      <c r="G48" s="1">
        <v>0</v>
      </c>
      <c r="H48" s="3" t="s">
        <v>200</v>
      </c>
      <c r="I48" s="3" t="s">
        <v>19</v>
      </c>
      <c r="J48" s="3" t="s">
        <v>26</v>
      </c>
      <c r="K48" s="3" t="s">
        <v>33</v>
      </c>
    </row>
    <row r="49" spans="1:11" x14ac:dyDescent="0.25">
      <c r="A49">
        <v>48</v>
      </c>
      <c r="B49" s="26" t="s">
        <v>15</v>
      </c>
      <c r="C49" t="s">
        <v>122</v>
      </c>
      <c r="D49" t="s">
        <v>198</v>
      </c>
      <c r="E49" t="s">
        <v>201</v>
      </c>
      <c r="F49" s="1">
        <v>194.42</v>
      </c>
      <c r="G49" s="1">
        <v>194.42</v>
      </c>
      <c r="H49" s="3" t="s">
        <v>202</v>
      </c>
      <c r="I49" s="3" t="s">
        <v>19</v>
      </c>
      <c r="J49" s="3" t="s">
        <v>26</v>
      </c>
      <c r="K49" s="3" t="s">
        <v>203</v>
      </c>
    </row>
    <row r="50" spans="1:11" x14ac:dyDescent="0.25">
      <c r="A50">
        <v>49</v>
      </c>
      <c r="B50" s="26" t="s">
        <v>15</v>
      </c>
      <c r="C50" t="s">
        <v>204</v>
      </c>
      <c r="D50" t="s">
        <v>92</v>
      </c>
      <c r="E50" t="s">
        <v>205</v>
      </c>
      <c r="F50" s="1">
        <v>1363.36</v>
      </c>
      <c r="G50" s="1">
        <v>0</v>
      </c>
      <c r="H50" s="3" t="s">
        <v>206</v>
      </c>
      <c r="I50" s="3" t="s">
        <v>19</v>
      </c>
      <c r="J50" s="3" t="s">
        <v>101</v>
      </c>
      <c r="K50" s="3" t="s">
        <v>33</v>
      </c>
    </row>
    <row r="51" spans="1:11" x14ac:dyDescent="0.25">
      <c r="A51">
        <v>50</v>
      </c>
      <c r="B51" s="26" t="s">
        <v>15</v>
      </c>
      <c r="C51" t="s">
        <v>188</v>
      </c>
      <c r="D51" t="s">
        <v>189</v>
      </c>
      <c r="E51" t="s">
        <v>207</v>
      </c>
      <c r="F51" s="1">
        <v>7712.25</v>
      </c>
      <c r="G51" s="1">
        <v>7712.25</v>
      </c>
      <c r="H51" s="3" t="s">
        <v>208</v>
      </c>
      <c r="I51" s="3" t="s">
        <v>209</v>
      </c>
      <c r="J51" s="3" t="s">
        <v>101</v>
      </c>
      <c r="K51" s="3" t="s">
        <v>210</v>
      </c>
    </row>
    <row r="52" spans="1:11" x14ac:dyDescent="0.25">
      <c r="A52">
        <v>51</v>
      </c>
      <c r="B52" s="26" t="s">
        <v>15</v>
      </c>
      <c r="C52" t="s">
        <v>211</v>
      </c>
      <c r="D52" t="s">
        <v>212</v>
      </c>
      <c r="E52" t="s">
        <v>213</v>
      </c>
      <c r="F52" s="1">
        <v>1560</v>
      </c>
      <c r="G52" s="1">
        <v>0</v>
      </c>
      <c r="H52" s="3" t="s">
        <v>214</v>
      </c>
      <c r="I52" s="3" t="s">
        <v>19</v>
      </c>
      <c r="J52" s="3" t="s">
        <v>101</v>
      </c>
      <c r="K52" s="3" t="s">
        <v>33</v>
      </c>
    </row>
    <row r="53" spans="1:11" x14ac:dyDescent="0.25">
      <c r="A53">
        <v>52</v>
      </c>
      <c r="B53" s="26" t="s">
        <v>15</v>
      </c>
      <c r="C53" t="s">
        <v>22</v>
      </c>
      <c r="D53" t="s">
        <v>215</v>
      </c>
      <c r="E53" t="s">
        <v>216</v>
      </c>
      <c r="F53" s="1">
        <v>29841</v>
      </c>
      <c r="G53" s="1">
        <v>29841</v>
      </c>
      <c r="H53" s="3" t="s">
        <v>217</v>
      </c>
      <c r="I53" s="3" t="s">
        <v>19</v>
      </c>
      <c r="J53" s="3" t="s">
        <v>218</v>
      </c>
      <c r="K53" s="3" t="s">
        <v>219</v>
      </c>
    </row>
    <row r="54" spans="1:11" x14ac:dyDescent="0.25">
      <c r="A54"/>
      <c r="B54" s="26"/>
      <c r="E54" s="12" t="s">
        <v>220</v>
      </c>
      <c r="F54" s="1">
        <f>SUM(F2:F53)</f>
        <v>1023986.7400000001</v>
      </c>
    </row>
    <row r="55" spans="1:11" x14ac:dyDescent="0.25">
      <c r="A55"/>
      <c r="B55" s="26"/>
      <c r="E55" s="12"/>
      <c r="G55" s="3"/>
      <c r="H55" s="3"/>
    </row>
    <row r="56" spans="1:11" x14ac:dyDescent="0.25">
      <c r="A56"/>
      <c r="B56" s="26"/>
      <c r="E56" s="12" t="s">
        <v>221</v>
      </c>
      <c r="G56" s="1">
        <f>SUM(G2:G53)</f>
        <v>707309.46000000008</v>
      </c>
      <c r="H56" s="3"/>
    </row>
    <row r="57" spans="1:11" x14ac:dyDescent="0.25">
      <c r="A57"/>
      <c r="B57" s="26"/>
      <c r="E57" s="12"/>
      <c r="H57" s="3"/>
    </row>
    <row r="58" spans="1:11" x14ac:dyDescent="0.25">
      <c r="A58"/>
      <c r="E58" s="12" t="s">
        <v>222</v>
      </c>
      <c r="F58" s="1" t="e">
        <f>#REF!</f>
        <v>#REF!</v>
      </c>
      <c r="H58" s="1"/>
    </row>
    <row r="59" spans="1:11" x14ac:dyDescent="0.25">
      <c r="A59"/>
      <c r="E59" s="12"/>
      <c r="H59" s="1"/>
    </row>
    <row r="60" spans="1:11" x14ac:dyDescent="0.25">
      <c r="A60"/>
      <c r="E60" s="12" t="s">
        <v>223</v>
      </c>
      <c r="F60" s="1" t="e">
        <f>F58-G56</f>
        <v>#REF!</v>
      </c>
      <c r="H60" s="1"/>
    </row>
  </sheetData>
  <phoneticPr fontId="5" type="noConversion"/>
  <pageMargins left="0.2" right="0.2" top="0.5" bottom="0.5" header="0.3" footer="0.3"/>
  <pageSetup paperSize="5" orientation="landscape" horizontalDpi="1200" verticalDpi="1200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4"/>
  <sheetViews>
    <sheetView zoomScale="110" zoomScaleNormal="110" workbookViewId="0">
      <pane ySplit="1" topLeftCell="A29" activePane="bottomLeft" state="frozen"/>
      <selection pane="bottomLeft" sqref="A1:XFD1048576"/>
    </sheetView>
  </sheetViews>
  <sheetFormatPr defaultRowHeight="15" x14ac:dyDescent="0.25"/>
  <cols>
    <col min="1" max="1" width="13" bestFit="1" customWidth="1"/>
    <col min="2" max="2" width="10.85546875" bestFit="1" customWidth="1"/>
    <col min="3" max="3" width="21.5703125" bestFit="1" customWidth="1"/>
    <col min="4" max="4" width="34.7109375" bestFit="1" customWidth="1"/>
    <col min="5" max="5" width="59.5703125" bestFit="1" customWidth="1"/>
    <col min="6" max="6" width="12.85546875" style="23" customWidth="1"/>
    <col min="7" max="7" width="15.42578125" style="23" customWidth="1"/>
    <col min="8" max="8" width="40.42578125" style="15" bestFit="1" customWidth="1"/>
    <col min="9" max="10" width="14.7109375" style="27" customWidth="1"/>
    <col min="11" max="11" width="19.85546875" style="3" customWidth="1"/>
    <col min="12" max="12" width="21.7109375" style="13" bestFit="1" customWidth="1"/>
  </cols>
  <sheetData>
    <row r="1" spans="1:11" s="9" customFormat="1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21" t="s">
        <v>9</v>
      </c>
      <c r="G1" s="22" t="s">
        <v>10</v>
      </c>
      <c r="H1" s="34" t="s">
        <v>11</v>
      </c>
      <c r="I1" s="8" t="s">
        <v>12</v>
      </c>
      <c r="J1" s="8" t="s">
        <v>13</v>
      </c>
      <c r="K1" s="11" t="s">
        <v>14</v>
      </c>
    </row>
    <row r="2" spans="1:11" s="9" customFormat="1" x14ac:dyDescent="0.25">
      <c r="A2">
        <v>52</v>
      </c>
      <c r="B2" t="s">
        <v>0</v>
      </c>
      <c r="C2" t="s">
        <v>224</v>
      </c>
      <c r="D2" t="s">
        <v>225</v>
      </c>
      <c r="E2" t="s">
        <v>226</v>
      </c>
      <c r="F2" s="23">
        <v>918.47</v>
      </c>
      <c r="G2" s="36">
        <v>541.85</v>
      </c>
      <c r="H2" s="20" t="s">
        <v>227</v>
      </c>
      <c r="I2" s="20" t="s">
        <v>55</v>
      </c>
      <c r="J2" s="20" t="s">
        <v>20</v>
      </c>
      <c r="K2" s="3" t="s">
        <v>228</v>
      </c>
    </row>
    <row r="3" spans="1:11" s="9" customFormat="1" x14ac:dyDescent="0.25">
      <c r="A3">
        <v>53</v>
      </c>
      <c r="B3" t="s">
        <v>0</v>
      </c>
      <c r="C3" t="s">
        <v>224</v>
      </c>
      <c r="D3" t="s">
        <v>225</v>
      </c>
      <c r="E3" t="s">
        <v>229</v>
      </c>
      <c r="F3" s="23">
        <v>54.97</v>
      </c>
      <c r="G3" s="36">
        <v>0</v>
      </c>
      <c r="H3" s="20" t="s">
        <v>230</v>
      </c>
      <c r="I3" s="20" t="s">
        <v>55</v>
      </c>
      <c r="J3" s="20" t="s">
        <v>20</v>
      </c>
      <c r="K3" s="3" t="s">
        <v>228</v>
      </c>
    </row>
    <row r="4" spans="1:11" s="9" customFormat="1" x14ac:dyDescent="0.25">
      <c r="A4">
        <v>54</v>
      </c>
      <c r="B4" t="s">
        <v>0</v>
      </c>
      <c r="C4" t="s">
        <v>231</v>
      </c>
      <c r="D4" t="s">
        <v>232</v>
      </c>
      <c r="E4" t="s">
        <v>233</v>
      </c>
      <c r="F4" s="23">
        <v>1694</v>
      </c>
      <c r="G4" s="36">
        <v>622</v>
      </c>
      <c r="H4" s="20" t="s">
        <v>234</v>
      </c>
      <c r="I4" s="20" t="s">
        <v>55</v>
      </c>
      <c r="J4" s="37" t="s">
        <v>26</v>
      </c>
      <c r="K4" s="3" t="s">
        <v>235</v>
      </c>
    </row>
    <row r="5" spans="1:11" s="9" customFormat="1" x14ac:dyDescent="0.25">
      <c r="A5">
        <v>55</v>
      </c>
      <c r="B5" t="s">
        <v>0</v>
      </c>
      <c r="C5" t="s">
        <v>236</v>
      </c>
      <c r="D5" t="s">
        <v>237</v>
      </c>
      <c r="E5" t="s">
        <v>238</v>
      </c>
      <c r="F5" s="23">
        <v>164.16</v>
      </c>
      <c r="G5" s="36">
        <v>0</v>
      </c>
      <c r="H5" s="20" t="s">
        <v>239</v>
      </c>
      <c r="I5" s="20" t="s">
        <v>55</v>
      </c>
      <c r="J5" s="37" t="s">
        <v>26</v>
      </c>
      <c r="K5" s="3" t="s">
        <v>33</v>
      </c>
    </row>
    <row r="6" spans="1:11" s="9" customFormat="1" x14ac:dyDescent="0.25">
      <c r="A6">
        <v>56</v>
      </c>
      <c r="B6" t="s">
        <v>0</v>
      </c>
      <c r="C6" t="s">
        <v>240</v>
      </c>
      <c r="D6" t="s">
        <v>241</v>
      </c>
      <c r="E6" t="s">
        <v>242</v>
      </c>
      <c r="F6" s="23">
        <v>1346.25</v>
      </c>
      <c r="G6" s="36">
        <v>346.25</v>
      </c>
      <c r="H6" s="20" t="s">
        <v>243</v>
      </c>
      <c r="I6" s="37" t="s">
        <v>244</v>
      </c>
      <c r="J6" s="37" t="s">
        <v>20</v>
      </c>
      <c r="K6" s="3" t="s">
        <v>245</v>
      </c>
    </row>
    <row r="7" spans="1:11" s="9" customFormat="1" x14ac:dyDescent="0.25">
      <c r="A7">
        <v>57</v>
      </c>
      <c r="B7" t="s">
        <v>0</v>
      </c>
      <c r="C7" t="s">
        <v>246</v>
      </c>
      <c r="D7" t="s">
        <v>247</v>
      </c>
      <c r="E7" t="s">
        <v>248</v>
      </c>
      <c r="F7" s="23">
        <v>130</v>
      </c>
      <c r="G7" s="36">
        <v>130</v>
      </c>
      <c r="H7" s="20"/>
      <c r="I7" s="20" t="s">
        <v>55</v>
      </c>
      <c r="J7" s="37" t="s">
        <v>95</v>
      </c>
      <c r="K7" s="3" t="s">
        <v>249</v>
      </c>
    </row>
    <row r="8" spans="1:11" s="9" customFormat="1" x14ac:dyDescent="0.25">
      <c r="A8">
        <v>58</v>
      </c>
      <c r="B8" t="s">
        <v>0</v>
      </c>
      <c r="C8" t="s">
        <v>250</v>
      </c>
      <c r="D8" t="s">
        <v>251</v>
      </c>
      <c r="E8" t="s">
        <v>252</v>
      </c>
      <c r="F8" s="23">
        <v>74.25</v>
      </c>
      <c r="G8" s="36">
        <v>0</v>
      </c>
      <c r="H8" s="20" t="s">
        <v>230</v>
      </c>
      <c r="I8" s="20" t="s">
        <v>55</v>
      </c>
      <c r="J8" s="37" t="s">
        <v>95</v>
      </c>
      <c r="K8" s="3" t="s">
        <v>253</v>
      </c>
    </row>
    <row r="9" spans="1:11" s="9" customFormat="1" x14ac:dyDescent="0.25">
      <c r="A9">
        <v>59</v>
      </c>
      <c r="B9" t="s">
        <v>0</v>
      </c>
      <c r="C9" t="s">
        <v>254</v>
      </c>
      <c r="D9" t="s">
        <v>255</v>
      </c>
      <c r="E9" t="s">
        <v>256</v>
      </c>
      <c r="F9" s="23">
        <v>693.21</v>
      </c>
      <c r="G9" s="36">
        <v>0</v>
      </c>
      <c r="H9" s="20" t="s">
        <v>230</v>
      </c>
      <c r="I9" s="20" t="s">
        <v>55</v>
      </c>
      <c r="J9" s="37" t="s">
        <v>20</v>
      </c>
      <c r="K9" s="3" t="s">
        <v>33</v>
      </c>
    </row>
    <row r="10" spans="1:11" s="9" customFormat="1" x14ac:dyDescent="0.25">
      <c r="A10">
        <v>60</v>
      </c>
      <c r="B10" t="s">
        <v>0</v>
      </c>
      <c r="C10" t="s">
        <v>257</v>
      </c>
      <c r="D10" t="s">
        <v>258</v>
      </c>
      <c r="E10" t="s">
        <v>259</v>
      </c>
      <c r="F10" s="23">
        <v>5450.5</v>
      </c>
      <c r="G10" s="36">
        <v>0</v>
      </c>
      <c r="H10" s="20" t="s">
        <v>260</v>
      </c>
      <c r="I10" s="20" t="s">
        <v>55</v>
      </c>
      <c r="J10" s="37" t="s">
        <v>20</v>
      </c>
      <c r="K10" s="3" t="s">
        <v>33</v>
      </c>
    </row>
    <row r="11" spans="1:11" s="9" customFormat="1" x14ac:dyDescent="0.25">
      <c r="A11">
        <v>61</v>
      </c>
      <c r="B11" t="s">
        <v>0</v>
      </c>
      <c r="C11" t="s">
        <v>257</v>
      </c>
      <c r="D11" t="s">
        <v>258</v>
      </c>
      <c r="E11" t="s">
        <v>262</v>
      </c>
      <c r="F11" s="23">
        <v>1896.43</v>
      </c>
      <c r="G11" s="36">
        <v>0</v>
      </c>
      <c r="H11" s="20" t="s">
        <v>263</v>
      </c>
      <c r="I11" s="20" t="s">
        <v>55</v>
      </c>
      <c r="J11" s="37" t="s">
        <v>20</v>
      </c>
      <c r="K11" s="3" t="s">
        <v>33</v>
      </c>
    </row>
    <row r="12" spans="1:11" s="9" customFormat="1" x14ac:dyDescent="0.25">
      <c r="A12">
        <v>62</v>
      </c>
      <c r="B12" t="s">
        <v>0</v>
      </c>
      <c r="C12" t="s">
        <v>264</v>
      </c>
      <c r="D12" t="s">
        <v>265</v>
      </c>
      <c r="E12" t="s">
        <v>266</v>
      </c>
      <c r="F12" s="23">
        <v>704.75</v>
      </c>
      <c r="G12" s="36">
        <v>704.75</v>
      </c>
      <c r="H12" s="20"/>
      <c r="I12" s="20" t="s">
        <v>55</v>
      </c>
      <c r="J12" s="37" t="s">
        <v>95</v>
      </c>
      <c r="K12" s="3" t="s">
        <v>267</v>
      </c>
    </row>
    <row r="13" spans="1:11" s="9" customFormat="1" x14ac:dyDescent="0.25">
      <c r="A13">
        <v>63</v>
      </c>
      <c r="B13" t="s">
        <v>0</v>
      </c>
      <c r="C13" t="s">
        <v>268</v>
      </c>
      <c r="D13" t="s">
        <v>269</v>
      </c>
      <c r="E13" t="s">
        <v>270</v>
      </c>
      <c r="F13" s="23">
        <v>95.94</v>
      </c>
      <c r="G13" s="36">
        <v>85.94</v>
      </c>
      <c r="H13" s="20" t="s">
        <v>271</v>
      </c>
      <c r="I13" s="20" t="s">
        <v>55</v>
      </c>
      <c r="J13" s="37" t="s">
        <v>95</v>
      </c>
      <c r="K13" s="3" t="s">
        <v>272</v>
      </c>
    </row>
    <row r="14" spans="1:11" s="9" customFormat="1" x14ac:dyDescent="0.25">
      <c r="A14">
        <v>64</v>
      </c>
      <c r="B14" t="s">
        <v>0</v>
      </c>
      <c r="C14" t="s">
        <v>273</v>
      </c>
      <c r="D14" t="s">
        <v>274</v>
      </c>
      <c r="E14" t="s">
        <v>275</v>
      </c>
      <c r="F14" s="23">
        <v>697.41</v>
      </c>
      <c r="G14" s="36">
        <v>0</v>
      </c>
      <c r="H14" s="20" t="s">
        <v>276</v>
      </c>
      <c r="I14" s="20" t="s">
        <v>55</v>
      </c>
      <c r="J14" s="37" t="s">
        <v>95</v>
      </c>
      <c r="K14" s="3" t="s">
        <v>277</v>
      </c>
    </row>
    <row r="15" spans="1:11" s="9" customFormat="1" x14ac:dyDescent="0.25">
      <c r="A15">
        <v>65</v>
      </c>
      <c r="B15" t="s">
        <v>0</v>
      </c>
      <c r="C15" t="s">
        <v>278</v>
      </c>
      <c r="D15" t="s">
        <v>279</v>
      </c>
      <c r="E15" t="s">
        <v>280</v>
      </c>
      <c r="F15" s="23">
        <v>4640</v>
      </c>
      <c r="G15" s="36">
        <v>0</v>
      </c>
      <c r="H15" s="20" t="s">
        <v>263</v>
      </c>
      <c r="I15" s="20" t="s">
        <v>55</v>
      </c>
      <c r="J15" s="37" t="s">
        <v>95</v>
      </c>
      <c r="K15" s="3" t="s">
        <v>33</v>
      </c>
    </row>
    <row r="16" spans="1:11" s="9" customFormat="1" x14ac:dyDescent="0.25">
      <c r="A16">
        <v>66</v>
      </c>
      <c r="B16" t="s">
        <v>0</v>
      </c>
      <c r="C16" t="s">
        <v>250</v>
      </c>
      <c r="D16" t="s">
        <v>281</v>
      </c>
      <c r="E16" t="s">
        <v>282</v>
      </c>
      <c r="F16" s="23">
        <v>5147.5</v>
      </c>
      <c r="G16" s="36">
        <v>0</v>
      </c>
      <c r="H16" s="20" t="s">
        <v>283</v>
      </c>
      <c r="I16" s="20" t="s">
        <v>55</v>
      </c>
      <c r="J16" s="37" t="s">
        <v>95</v>
      </c>
      <c r="K16" s="3" t="s">
        <v>33</v>
      </c>
    </row>
    <row r="17" spans="1:12" s="9" customFormat="1" x14ac:dyDescent="0.25">
      <c r="A17">
        <v>67</v>
      </c>
      <c r="B17" t="s">
        <v>0</v>
      </c>
      <c r="C17" t="s">
        <v>284</v>
      </c>
      <c r="D17" t="s">
        <v>285</v>
      </c>
      <c r="E17" t="s">
        <v>286</v>
      </c>
      <c r="F17" s="23">
        <v>1756.78</v>
      </c>
      <c r="G17" s="36">
        <v>1397.7</v>
      </c>
      <c r="H17" s="20" t="s">
        <v>287</v>
      </c>
      <c r="I17" s="20" t="s">
        <v>55</v>
      </c>
      <c r="J17" s="37" t="s">
        <v>288</v>
      </c>
      <c r="K17" s="3" t="s">
        <v>33</v>
      </c>
    </row>
    <row r="18" spans="1:12" s="9" customFormat="1" x14ac:dyDescent="0.25">
      <c r="A18">
        <v>68</v>
      </c>
      <c r="B18" t="s">
        <v>0</v>
      </c>
      <c r="C18" t="s">
        <v>51</v>
      </c>
      <c r="D18" t="s">
        <v>289</v>
      </c>
      <c r="E18" t="s">
        <v>290</v>
      </c>
      <c r="F18" s="23">
        <v>4102.53</v>
      </c>
      <c r="G18" s="36">
        <v>4017.53</v>
      </c>
      <c r="H18" s="20" t="s">
        <v>291</v>
      </c>
      <c r="I18" s="20" t="s">
        <v>55</v>
      </c>
      <c r="J18" s="37" t="s">
        <v>20</v>
      </c>
      <c r="K18" s="3" t="s">
        <v>83</v>
      </c>
    </row>
    <row r="19" spans="1:12" s="9" customFormat="1" x14ac:dyDescent="0.25">
      <c r="A19">
        <v>69</v>
      </c>
      <c r="B19" t="s">
        <v>0</v>
      </c>
      <c r="C19" t="s">
        <v>292</v>
      </c>
      <c r="D19" t="s">
        <v>212</v>
      </c>
      <c r="E19" t="s">
        <v>293</v>
      </c>
      <c r="F19" s="23">
        <v>4710.42</v>
      </c>
      <c r="G19" s="36">
        <v>0</v>
      </c>
      <c r="H19" s="20" t="s">
        <v>294</v>
      </c>
      <c r="I19" s="20" t="s">
        <v>55</v>
      </c>
      <c r="J19" s="37" t="s">
        <v>295</v>
      </c>
      <c r="K19" s="3" t="s">
        <v>296</v>
      </c>
    </row>
    <row r="20" spans="1:12" s="9" customFormat="1" x14ac:dyDescent="0.25">
      <c r="A20">
        <v>70</v>
      </c>
      <c r="B20" t="s">
        <v>0</v>
      </c>
      <c r="C20" t="s">
        <v>292</v>
      </c>
      <c r="D20" t="s">
        <v>212</v>
      </c>
      <c r="E20" t="s">
        <v>297</v>
      </c>
      <c r="F20" s="23">
        <v>557.92999999999995</v>
      </c>
      <c r="G20" s="36">
        <v>0</v>
      </c>
      <c r="H20" s="20" t="s">
        <v>294</v>
      </c>
      <c r="I20" s="20" t="s">
        <v>55</v>
      </c>
      <c r="J20" s="37" t="s">
        <v>295</v>
      </c>
      <c r="K20" s="3" t="s">
        <v>296</v>
      </c>
    </row>
    <row r="21" spans="1:12" s="9" customFormat="1" x14ac:dyDescent="0.25">
      <c r="A21">
        <v>71</v>
      </c>
      <c r="B21" t="s">
        <v>0</v>
      </c>
      <c r="C21" t="s">
        <v>292</v>
      </c>
      <c r="D21" t="s">
        <v>298</v>
      </c>
      <c r="E21" t="s">
        <v>299</v>
      </c>
      <c r="F21" s="23">
        <v>3071.94</v>
      </c>
      <c r="G21" s="36">
        <v>0</v>
      </c>
      <c r="H21" s="20" t="s">
        <v>294</v>
      </c>
      <c r="I21" s="20" t="s">
        <v>55</v>
      </c>
      <c r="J21" s="37" t="s">
        <v>295</v>
      </c>
      <c r="K21" s="3" t="s">
        <v>296</v>
      </c>
    </row>
    <row r="22" spans="1:12" s="9" customFormat="1" x14ac:dyDescent="0.25">
      <c r="A22">
        <v>72</v>
      </c>
      <c r="B22" t="s">
        <v>0</v>
      </c>
      <c r="C22" t="s">
        <v>300</v>
      </c>
      <c r="D22" t="s">
        <v>76</v>
      </c>
      <c r="E22" t="s">
        <v>301</v>
      </c>
      <c r="F22" s="23">
        <v>5879.2</v>
      </c>
      <c r="G22" s="36">
        <v>0</v>
      </c>
      <c r="H22" s="20" t="s">
        <v>276</v>
      </c>
      <c r="I22" s="20" t="s">
        <v>55</v>
      </c>
      <c r="J22" s="37" t="s">
        <v>288</v>
      </c>
      <c r="K22" s="3" t="s">
        <v>302</v>
      </c>
    </row>
    <row r="23" spans="1:12" s="9" customFormat="1" x14ac:dyDescent="0.25">
      <c r="A23">
        <v>73</v>
      </c>
      <c r="B23" t="s">
        <v>0</v>
      </c>
      <c r="C23" t="s">
        <v>303</v>
      </c>
      <c r="D23" t="s">
        <v>304</v>
      </c>
      <c r="E23" t="s">
        <v>305</v>
      </c>
      <c r="F23" s="23">
        <v>58511.75</v>
      </c>
      <c r="G23" s="36">
        <v>0</v>
      </c>
      <c r="H23" s="20" t="s">
        <v>306</v>
      </c>
      <c r="I23" s="20" t="s">
        <v>55</v>
      </c>
      <c r="J23" s="37" t="s">
        <v>20</v>
      </c>
      <c r="K23" s="3" t="s">
        <v>33</v>
      </c>
    </row>
    <row r="24" spans="1:12" s="9" customFormat="1" x14ac:dyDescent="0.25">
      <c r="A24">
        <v>74</v>
      </c>
      <c r="B24" t="s">
        <v>0</v>
      </c>
      <c r="C24" t="s">
        <v>307</v>
      </c>
      <c r="D24" t="s">
        <v>308</v>
      </c>
      <c r="E24" t="s">
        <v>309</v>
      </c>
      <c r="F24" s="23">
        <v>108.94</v>
      </c>
      <c r="G24" s="36">
        <v>108.94</v>
      </c>
      <c r="H24" s="20"/>
      <c r="I24" s="20" t="s">
        <v>310</v>
      </c>
      <c r="J24" s="37" t="s">
        <v>95</v>
      </c>
      <c r="K24" s="3" t="s">
        <v>311</v>
      </c>
    </row>
    <row r="25" spans="1:12" s="9" customFormat="1" x14ac:dyDescent="0.25">
      <c r="A25">
        <v>75</v>
      </c>
      <c r="B25" t="s">
        <v>0</v>
      </c>
      <c r="C25" t="s">
        <v>250</v>
      </c>
      <c r="D25" t="s">
        <v>281</v>
      </c>
      <c r="E25" t="s">
        <v>312</v>
      </c>
      <c r="F25" s="23">
        <v>60</v>
      </c>
      <c r="G25" s="36">
        <v>0</v>
      </c>
      <c r="H25" s="20" t="s">
        <v>313</v>
      </c>
      <c r="I25" s="20" t="s">
        <v>55</v>
      </c>
      <c r="J25" s="37" t="s">
        <v>95</v>
      </c>
      <c r="K25" s="3" t="s">
        <v>33</v>
      </c>
    </row>
    <row r="26" spans="1:12" x14ac:dyDescent="0.25">
      <c r="A26">
        <v>76</v>
      </c>
      <c r="B26" t="s">
        <v>0</v>
      </c>
      <c r="C26" t="s">
        <v>250</v>
      </c>
      <c r="D26" t="s">
        <v>281</v>
      </c>
      <c r="E26" t="s">
        <v>314</v>
      </c>
      <c r="F26" s="23">
        <v>77.3</v>
      </c>
      <c r="G26" s="36">
        <v>77.3</v>
      </c>
      <c r="H26" s="20" t="s">
        <v>315</v>
      </c>
      <c r="I26" s="20" t="s">
        <v>55</v>
      </c>
      <c r="J26" s="37" t="s">
        <v>95</v>
      </c>
      <c r="K26" s="3" t="s">
        <v>316</v>
      </c>
      <c r="L26"/>
    </row>
    <row r="27" spans="1:12" x14ac:dyDescent="0.25">
      <c r="A27">
        <v>77</v>
      </c>
      <c r="B27" t="s">
        <v>0</v>
      </c>
      <c r="C27" t="s">
        <v>317</v>
      </c>
      <c r="D27" t="s">
        <v>318</v>
      </c>
      <c r="E27" t="s">
        <v>319</v>
      </c>
      <c r="F27" s="23">
        <v>3220.54</v>
      </c>
      <c r="G27" s="36">
        <v>3220.54</v>
      </c>
      <c r="H27" s="20" t="s">
        <v>320</v>
      </c>
      <c r="I27" s="20" t="s">
        <v>55</v>
      </c>
      <c r="J27" s="37" t="s">
        <v>288</v>
      </c>
      <c r="K27" s="3" t="s">
        <v>321</v>
      </c>
      <c r="L27"/>
    </row>
    <row r="28" spans="1:12" x14ac:dyDescent="0.25">
      <c r="A28">
        <v>78</v>
      </c>
      <c r="B28" t="s">
        <v>0</v>
      </c>
      <c r="C28" t="s">
        <v>322</v>
      </c>
      <c r="D28" t="s">
        <v>111</v>
      </c>
      <c r="E28" t="s">
        <v>323</v>
      </c>
      <c r="F28" s="23">
        <v>10434</v>
      </c>
      <c r="G28" s="36">
        <v>0</v>
      </c>
      <c r="H28" s="20" t="s">
        <v>324</v>
      </c>
      <c r="I28" s="20" t="s">
        <v>55</v>
      </c>
      <c r="J28" s="37" t="s">
        <v>20</v>
      </c>
      <c r="K28" s="3" t="s">
        <v>325</v>
      </c>
      <c r="L28"/>
    </row>
    <row r="29" spans="1:12" x14ac:dyDescent="0.25">
      <c r="A29">
        <v>79</v>
      </c>
      <c r="B29" t="s">
        <v>0</v>
      </c>
      <c r="C29" t="s">
        <v>326</v>
      </c>
      <c r="D29" t="s">
        <v>327</v>
      </c>
      <c r="E29" t="s">
        <v>328</v>
      </c>
      <c r="F29" s="23">
        <v>60000</v>
      </c>
      <c r="G29" s="36">
        <v>3940</v>
      </c>
      <c r="H29" s="20" t="s">
        <v>329</v>
      </c>
      <c r="I29" s="20" t="s">
        <v>55</v>
      </c>
      <c r="J29" s="37" t="s">
        <v>20</v>
      </c>
      <c r="K29" s="3" t="s">
        <v>145</v>
      </c>
      <c r="L29"/>
    </row>
    <row r="30" spans="1:12" x14ac:dyDescent="0.25">
      <c r="A30">
        <v>80</v>
      </c>
      <c r="B30" t="s">
        <v>0</v>
      </c>
      <c r="C30" t="s">
        <v>330</v>
      </c>
      <c r="D30" t="s">
        <v>71</v>
      </c>
      <c r="E30" t="s">
        <v>331</v>
      </c>
      <c r="F30" s="23">
        <v>4601.37</v>
      </c>
      <c r="G30" s="36">
        <v>3000</v>
      </c>
      <c r="H30" s="20" t="s">
        <v>332</v>
      </c>
      <c r="I30" s="20" t="s">
        <v>55</v>
      </c>
      <c r="J30" s="37" t="s">
        <v>288</v>
      </c>
      <c r="K30" s="3" t="s">
        <v>333</v>
      </c>
      <c r="L30"/>
    </row>
    <row r="31" spans="1:12" x14ac:dyDescent="0.25">
      <c r="A31">
        <v>81</v>
      </c>
      <c r="B31" t="s">
        <v>0</v>
      </c>
      <c r="C31" t="s">
        <v>317</v>
      </c>
      <c r="D31" t="s">
        <v>334</v>
      </c>
      <c r="E31" t="s">
        <v>335</v>
      </c>
      <c r="F31" s="23">
        <v>309.97000000000003</v>
      </c>
      <c r="G31" s="36">
        <v>0</v>
      </c>
      <c r="H31" s="20" t="s">
        <v>336</v>
      </c>
      <c r="I31" s="20" t="s">
        <v>55</v>
      </c>
      <c r="J31" s="37" t="s">
        <v>95</v>
      </c>
      <c r="K31" s="3" t="s">
        <v>33</v>
      </c>
      <c r="L31"/>
    </row>
    <row r="32" spans="1:12" x14ac:dyDescent="0.25">
      <c r="A32">
        <v>82</v>
      </c>
      <c r="B32" t="s">
        <v>0</v>
      </c>
      <c r="C32" t="s">
        <v>330</v>
      </c>
      <c r="D32" t="s">
        <v>337</v>
      </c>
      <c r="E32" t="s">
        <v>338</v>
      </c>
      <c r="F32" s="23">
        <v>1258.06</v>
      </c>
      <c r="G32" s="36">
        <v>1257.46</v>
      </c>
      <c r="H32" s="20" t="s">
        <v>339</v>
      </c>
      <c r="I32" s="20" t="s">
        <v>55</v>
      </c>
      <c r="J32" s="37" t="s">
        <v>95</v>
      </c>
      <c r="K32" s="3" t="s">
        <v>340</v>
      </c>
      <c r="L32"/>
    </row>
    <row r="33" spans="1:12" x14ac:dyDescent="0.25">
      <c r="A33">
        <v>83</v>
      </c>
      <c r="B33" t="s">
        <v>0</v>
      </c>
      <c r="C33" t="s">
        <v>341</v>
      </c>
      <c r="D33" t="s">
        <v>342</v>
      </c>
      <c r="E33" t="s">
        <v>343</v>
      </c>
      <c r="F33" s="23">
        <v>1615.2</v>
      </c>
      <c r="G33" s="36">
        <v>1615.2</v>
      </c>
      <c r="H33" s="20" t="s">
        <v>344</v>
      </c>
      <c r="I33" s="20" t="s">
        <v>55</v>
      </c>
      <c r="J33" s="37" t="s">
        <v>95</v>
      </c>
      <c r="K33" s="3" t="s">
        <v>345</v>
      </c>
      <c r="L33"/>
    </row>
    <row r="34" spans="1:12" x14ac:dyDescent="0.25">
      <c r="A34">
        <v>84</v>
      </c>
      <c r="B34" t="s">
        <v>0</v>
      </c>
      <c r="C34" t="s">
        <v>346</v>
      </c>
      <c r="D34" t="s">
        <v>347</v>
      </c>
      <c r="E34" t="s">
        <v>348</v>
      </c>
      <c r="F34" s="23">
        <v>4857.8599999999997</v>
      </c>
      <c r="G34" s="36">
        <v>1000</v>
      </c>
      <c r="H34" s="20" t="s">
        <v>349</v>
      </c>
      <c r="I34" s="20" t="s">
        <v>55</v>
      </c>
      <c r="J34" s="37" t="s">
        <v>288</v>
      </c>
      <c r="K34" s="3" t="s">
        <v>350</v>
      </c>
      <c r="L34"/>
    </row>
    <row r="35" spans="1:12" x14ac:dyDescent="0.25">
      <c r="A35">
        <v>85</v>
      </c>
      <c r="B35" t="s">
        <v>0</v>
      </c>
      <c r="C35" t="s">
        <v>351</v>
      </c>
      <c r="D35" t="s">
        <v>352</v>
      </c>
      <c r="E35" t="s">
        <v>353</v>
      </c>
      <c r="F35" s="23">
        <v>355</v>
      </c>
      <c r="G35" s="36">
        <v>355</v>
      </c>
      <c r="H35" s="20" t="s">
        <v>354</v>
      </c>
      <c r="I35" s="20" t="s">
        <v>55</v>
      </c>
      <c r="J35" s="37" t="s">
        <v>95</v>
      </c>
      <c r="K35" s="3" t="s">
        <v>355</v>
      </c>
      <c r="L35"/>
    </row>
    <row r="36" spans="1:12" x14ac:dyDescent="0.25">
      <c r="A36">
        <v>86</v>
      </c>
      <c r="B36" t="s">
        <v>0</v>
      </c>
      <c r="C36" t="s">
        <v>356</v>
      </c>
      <c r="D36" t="s">
        <v>357</v>
      </c>
      <c r="E36" t="s">
        <v>358</v>
      </c>
      <c r="F36" s="23">
        <v>504.57</v>
      </c>
      <c r="G36" s="36">
        <v>504.57</v>
      </c>
      <c r="H36" s="20" t="s">
        <v>359</v>
      </c>
      <c r="I36" s="20" t="s">
        <v>55</v>
      </c>
      <c r="J36" s="37" t="s">
        <v>20</v>
      </c>
      <c r="K36" s="3" t="s">
        <v>360</v>
      </c>
      <c r="L36"/>
    </row>
    <row r="37" spans="1:12" x14ac:dyDescent="0.25">
      <c r="A37">
        <v>87</v>
      </c>
      <c r="B37" t="s">
        <v>0</v>
      </c>
      <c r="C37" t="s">
        <v>361</v>
      </c>
      <c r="D37" t="s">
        <v>362</v>
      </c>
      <c r="E37" t="s">
        <v>363</v>
      </c>
      <c r="F37" s="23">
        <v>56.21</v>
      </c>
      <c r="G37" s="36">
        <v>0</v>
      </c>
      <c r="H37" s="20" t="s">
        <v>364</v>
      </c>
      <c r="I37" s="20" t="s">
        <v>55</v>
      </c>
      <c r="J37" s="37" t="s">
        <v>26</v>
      </c>
      <c r="K37" s="3" t="s">
        <v>33</v>
      </c>
      <c r="L37"/>
    </row>
    <row r="38" spans="1:12" x14ac:dyDescent="0.25">
      <c r="A38">
        <v>88</v>
      </c>
      <c r="B38" t="s">
        <v>0</v>
      </c>
      <c r="C38" t="s">
        <v>365</v>
      </c>
      <c r="D38" t="s">
        <v>366</v>
      </c>
      <c r="E38" t="s">
        <v>367</v>
      </c>
      <c r="F38" s="23">
        <v>56.79</v>
      </c>
      <c r="G38" s="36">
        <v>0</v>
      </c>
      <c r="H38" s="20" t="s">
        <v>336</v>
      </c>
      <c r="I38" s="20" t="s">
        <v>55</v>
      </c>
      <c r="J38" s="37" t="s">
        <v>95</v>
      </c>
      <c r="K38" s="3" t="s">
        <v>33</v>
      </c>
      <c r="L38"/>
    </row>
    <row r="39" spans="1:12" x14ac:dyDescent="0.25">
      <c r="A39">
        <v>89</v>
      </c>
      <c r="B39" t="s">
        <v>0</v>
      </c>
      <c r="C39" t="s">
        <v>303</v>
      </c>
      <c r="D39" t="s">
        <v>304</v>
      </c>
      <c r="E39" t="s">
        <v>368</v>
      </c>
      <c r="F39" s="23">
        <v>1049.97</v>
      </c>
      <c r="G39" s="36">
        <v>1049.97</v>
      </c>
      <c r="H39" s="20" t="s">
        <v>369</v>
      </c>
      <c r="I39" s="20" t="s">
        <v>55</v>
      </c>
      <c r="J39" s="37" t="s">
        <v>95</v>
      </c>
      <c r="K39" s="3" t="s">
        <v>355</v>
      </c>
      <c r="L39"/>
    </row>
    <row r="40" spans="1:12" x14ac:dyDescent="0.25">
      <c r="A40">
        <v>90</v>
      </c>
      <c r="B40" t="s">
        <v>0</v>
      </c>
      <c r="C40" t="s">
        <v>370</v>
      </c>
      <c r="D40" t="s">
        <v>371</v>
      </c>
      <c r="E40" t="s">
        <v>372</v>
      </c>
      <c r="F40" s="23">
        <v>1863.03</v>
      </c>
      <c r="G40" s="36">
        <v>1863.03</v>
      </c>
      <c r="H40" s="20" t="s">
        <v>373</v>
      </c>
      <c r="I40" s="20" t="s">
        <v>55</v>
      </c>
      <c r="J40" s="37" t="s">
        <v>95</v>
      </c>
      <c r="K40" s="3" t="s">
        <v>374</v>
      </c>
      <c r="L40"/>
    </row>
    <row r="41" spans="1:12" x14ac:dyDescent="0.25">
      <c r="E41" s="12" t="s">
        <v>220</v>
      </c>
      <c r="F41" s="35">
        <f>SUM(F2:F40)</f>
        <v>192727.19999999998</v>
      </c>
      <c r="L41" s="23"/>
    </row>
    <row r="42" spans="1:12" x14ac:dyDescent="0.25">
      <c r="L42" s="23"/>
    </row>
    <row r="43" spans="1:12" x14ac:dyDescent="0.25">
      <c r="E43" s="12" t="s">
        <v>221</v>
      </c>
      <c r="G43" s="23">
        <f>SUM(G2:G40)</f>
        <v>25838.03</v>
      </c>
      <c r="L43" s="23"/>
    </row>
    <row r="44" spans="1:12" x14ac:dyDescent="0.25">
      <c r="L44" s="23"/>
    </row>
    <row r="45" spans="1:12" x14ac:dyDescent="0.25">
      <c r="E45" s="12" t="s">
        <v>375</v>
      </c>
      <c r="F45" s="23">
        <v>50000</v>
      </c>
      <c r="L45" s="23"/>
    </row>
    <row r="46" spans="1:12" x14ac:dyDescent="0.25">
      <c r="L46" s="23"/>
    </row>
    <row r="47" spans="1:12" x14ac:dyDescent="0.25">
      <c r="E47" s="12" t="s">
        <v>223</v>
      </c>
      <c r="F47" s="23">
        <f>F45-G43</f>
        <v>24161.97</v>
      </c>
      <c r="L47" s="23"/>
    </row>
    <row r="48" spans="1:12" x14ac:dyDescent="0.25">
      <c r="E48" s="12"/>
      <c r="L48" s="23"/>
    </row>
    <row r="49" spans="12:12" x14ac:dyDescent="0.25">
      <c r="L49" s="23"/>
    </row>
    <row r="50" spans="12:12" x14ac:dyDescent="0.25">
      <c r="L50" s="23"/>
    </row>
    <row r="51" spans="12:12" x14ac:dyDescent="0.25">
      <c r="L51" s="23"/>
    </row>
    <row r="52" spans="12:12" x14ac:dyDescent="0.25">
      <c r="L52" s="23"/>
    </row>
    <row r="53" spans="12:12" x14ac:dyDescent="0.25">
      <c r="L53" s="23"/>
    </row>
    <row r="54" spans="12:12" x14ac:dyDescent="0.25">
      <c r="L54" s="23"/>
    </row>
    <row r="55" spans="12:12" x14ac:dyDescent="0.25">
      <c r="L55" s="23"/>
    </row>
    <row r="56" spans="12:12" x14ac:dyDescent="0.25">
      <c r="L56" s="23"/>
    </row>
    <row r="57" spans="12:12" x14ac:dyDescent="0.25">
      <c r="L57" s="23"/>
    </row>
    <row r="58" spans="12:12" x14ac:dyDescent="0.25">
      <c r="L58" s="23"/>
    </row>
    <row r="59" spans="12:12" x14ac:dyDescent="0.25">
      <c r="L59" s="23"/>
    </row>
    <row r="60" spans="12:12" x14ac:dyDescent="0.25">
      <c r="L60" s="23"/>
    </row>
    <row r="61" spans="12:12" x14ac:dyDescent="0.25">
      <c r="L61" s="23"/>
    </row>
    <row r="62" spans="12:12" x14ac:dyDescent="0.25">
      <c r="L62" s="23"/>
    </row>
    <row r="63" spans="12:12" x14ac:dyDescent="0.25">
      <c r="L63" s="23"/>
    </row>
    <row r="64" spans="12:12" x14ac:dyDescent="0.25">
      <c r="L64" s="23"/>
    </row>
    <row r="65" spans="12:12" x14ac:dyDescent="0.25">
      <c r="L65" s="23"/>
    </row>
    <row r="66" spans="12:12" x14ac:dyDescent="0.25">
      <c r="L66" s="23"/>
    </row>
    <row r="67" spans="12:12" x14ac:dyDescent="0.25">
      <c r="L67" s="23"/>
    </row>
    <row r="68" spans="12:12" x14ac:dyDescent="0.25">
      <c r="L68" s="23"/>
    </row>
    <row r="69" spans="12:12" x14ac:dyDescent="0.25">
      <c r="L69" s="23"/>
    </row>
    <row r="70" spans="12:12" x14ac:dyDescent="0.25">
      <c r="L70" s="23"/>
    </row>
    <row r="71" spans="12:12" x14ac:dyDescent="0.25">
      <c r="L71" s="23"/>
    </row>
    <row r="72" spans="12:12" x14ac:dyDescent="0.25">
      <c r="L72" s="23"/>
    </row>
    <row r="73" spans="12:12" x14ac:dyDescent="0.25">
      <c r="L73" s="23"/>
    </row>
    <row r="74" spans="12:12" x14ac:dyDescent="0.25">
      <c r="L74" s="23"/>
    </row>
  </sheetData>
  <sortState xmlns:xlrd2="http://schemas.microsoft.com/office/spreadsheetml/2017/richdata2" ref="A2:L74">
    <sortCondition ref="A2:A74"/>
  </sortState>
  <phoneticPr fontId="5" type="noConversion"/>
  <pageMargins left="0.7" right="0.7" top="0.75" bottom="0.75" header="0.3" footer="0.3"/>
  <pageSetup orientation="landscape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43"/>
  <sheetViews>
    <sheetView topLeftCell="A17" zoomScaleNormal="100" workbookViewId="0">
      <selection activeCell="K1" sqref="K1"/>
    </sheetView>
  </sheetViews>
  <sheetFormatPr defaultRowHeight="14.1" customHeight="1" x14ac:dyDescent="0.25"/>
  <cols>
    <col min="1" max="1" width="12.42578125" customWidth="1"/>
    <col min="2" max="2" width="14.85546875" customWidth="1"/>
    <col min="3" max="3" width="26.5703125" customWidth="1"/>
    <col min="4" max="4" width="34.7109375" customWidth="1"/>
    <col min="5" max="5" width="36.7109375" customWidth="1"/>
    <col min="6" max="6" width="12.7109375" style="1" customWidth="1"/>
    <col min="7" max="7" width="13.28515625" style="1" customWidth="1"/>
    <col min="8" max="8" width="37.28515625" style="1" customWidth="1"/>
    <col min="9" max="9" width="15.28515625" style="16" customWidth="1"/>
    <col min="10" max="10" width="18.7109375" style="3" customWidth="1"/>
    <col min="11" max="11" width="21.7109375" style="3" bestFit="1" customWidth="1"/>
  </cols>
  <sheetData>
    <row r="1" spans="1:11" s="9" customFormat="1" ht="15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6" t="s">
        <v>9</v>
      </c>
      <c r="G1" s="10" t="s">
        <v>10</v>
      </c>
      <c r="H1" s="7" t="s">
        <v>11</v>
      </c>
      <c r="I1" s="8" t="s">
        <v>12</v>
      </c>
      <c r="J1" s="8" t="s">
        <v>13</v>
      </c>
      <c r="K1" s="11" t="s">
        <v>14</v>
      </c>
    </row>
    <row r="2" spans="1:11" s="9" customFormat="1" ht="15" x14ac:dyDescent="0.25">
      <c r="A2">
        <v>91</v>
      </c>
      <c r="B2" s="30" t="s">
        <v>1</v>
      </c>
      <c r="C2" t="s">
        <v>376</v>
      </c>
      <c r="D2" t="s">
        <v>153</v>
      </c>
      <c r="E2" t="s">
        <v>377</v>
      </c>
      <c r="F2" s="1">
        <v>1900</v>
      </c>
      <c r="G2" s="33">
        <v>1900</v>
      </c>
      <c r="H2" s="17" t="s">
        <v>378</v>
      </c>
      <c r="I2" s="16" t="s">
        <v>19</v>
      </c>
      <c r="J2" s="31" t="s">
        <v>95</v>
      </c>
      <c r="K2" s="3" t="s">
        <v>379</v>
      </c>
    </row>
    <row r="3" spans="1:11" s="9" customFormat="1" ht="15" x14ac:dyDescent="0.25">
      <c r="A3">
        <v>92</v>
      </c>
      <c r="B3" s="30" t="s">
        <v>1</v>
      </c>
      <c r="C3" t="s">
        <v>380</v>
      </c>
      <c r="D3" t="s">
        <v>381</v>
      </c>
      <c r="E3" t="s">
        <v>382</v>
      </c>
      <c r="F3" s="1">
        <v>30</v>
      </c>
      <c r="G3" s="33">
        <v>0</v>
      </c>
      <c r="H3" s="17" t="s">
        <v>383</v>
      </c>
      <c r="I3" s="16" t="s">
        <v>19</v>
      </c>
      <c r="J3" s="31" t="s">
        <v>20</v>
      </c>
      <c r="K3" s="3" t="s">
        <v>384</v>
      </c>
    </row>
    <row r="4" spans="1:11" s="9" customFormat="1" ht="15" x14ac:dyDescent="0.25">
      <c r="A4">
        <v>93</v>
      </c>
      <c r="B4" s="30" t="s">
        <v>1</v>
      </c>
      <c r="C4" t="s">
        <v>193</v>
      </c>
      <c r="D4" t="s">
        <v>194</v>
      </c>
      <c r="E4" t="s">
        <v>385</v>
      </c>
      <c r="F4" s="1">
        <v>354.54</v>
      </c>
      <c r="G4" s="33">
        <v>354.54</v>
      </c>
      <c r="H4" s="17" t="s">
        <v>386</v>
      </c>
      <c r="I4" s="16" t="s">
        <v>19</v>
      </c>
      <c r="J4" s="16" t="s">
        <v>387</v>
      </c>
      <c r="K4" s="3" t="s">
        <v>197</v>
      </c>
    </row>
    <row r="5" spans="1:11" s="9" customFormat="1" ht="15" x14ac:dyDescent="0.25">
      <c r="A5">
        <v>94</v>
      </c>
      <c r="B5" s="30" t="s">
        <v>1</v>
      </c>
      <c r="C5" t="s">
        <v>388</v>
      </c>
      <c r="D5" t="s">
        <v>389</v>
      </c>
      <c r="E5" t="s">
        <v>390</v>
      </c>
      <c r="F5" s="1">
        <v>690.25</v>
      </c>
      <c r="G5" s="33">
        <v>0</v>
      </c>
      <c r="H5" s="17" t="s">
        <v>391</v>
      </c>
      <c r="I5" s="16" t="s">
        <v>19</v>
      </c>
      <c r="J5" s="31" t="s">
        <v>20</v>
      </c>
      <c r="K5" s="3" t="s">
        <v>261</v>
      </c>
    </row>
    <row r="6" spans="1:11" s="9" customFormat="1" ht="15" x14ac:dyDescent="0.25">
      <c r="A6">
        <v>95</v>
      </c>
      <c r="B6" s="30" t="s">
        <v>1</v>
      </c>
      <c r="C6" t="s">
        <v>388</v>
      </c>
      <c r="D6" t="s">
        <v>389</v>
      </c>
      <c r="E6" t="s">
        <v>392</v>
      </c>
      <c r="F6" s="1">
        <v>12800</v>
      </c>
      <c r="G6" s="33">
        <v>0</v>
      </c>
      <c r="H6" s="17" t="s">
        <v>276</v>
      </c>
      <c r="I6" s="16" t="s">
        <v>19</v>
      </c>
      <c r="J6" s="3" t="s">
        <v>393</v>
      </c>
      <c r="K6" s="3" t="s">
        <v>33</v>
      </c>
    </row>
    <row r="7" spans="1:11" s="9" customFormat="1" ht="15" x14ac:dyDescent="0.25">
      <c r="A7">
        <v>96</v>
      </c>
      <c r="B7" s="30" t="s">
        <v>1</v>
      </c>
      <c r="C7" t="s">
        <v>22</v>
      </c>
      <c r="D7" t="s">
        <v>153</v>
      </c>
      <c r="E7" t="s">
        <v>395</v>
      </c>
      <c r="F7" s="1">
        <v>4175</v>
      </c>
      <c r="G7" s="33">
        <v>4175</v>
      </c>
      <c r="H7" s="17" t="s">
        <v>396</v>
      </c>
      <c r="I7" s="16" t="s">
        <v>19</v>
      </c>
      <c r="J7" s="3" t="s">
        <v>105</v>
      </c>
      <c r="K7" s="3" t="s">
        <v>106</v>
      </c>
    </row>
    <row r="8" spans="1:11" s="9" customFormat="1" ht="15" x14ac:dyDescent="0.25">
      <c r="A8">
        <v>97</v>
      </c>
      <c r="B8" s="30" t="s">
        <v>1</v>
      </c>
      <c r="C8" t="s">
        <v>397</v>
      </c>
      <c r="D8" t="s">
        <v>398</v>
      </c>
      <c r="E8" t="s">
        <v>399</v>
      </c>
      <c r="F8" s="1">
        <v>698.5</v>
      </c>
      <c r="G8" s="33">
        <v>698.5</v>
      </c>
      <c r="H8" s="17" t="s">
        <v>202</v>
      </c>
      <c r="I8" s="16" t="s">
        <v>50</v>
      </c>
      <c r="J8" s="3" t="s">
        <v>295</v>
      </c>
      <c r="K8" s="3" t="s">
        <v>96</v>
      </c>
    </row>
    <row r="9" spans="1:11" s="9" customFormat="1" ht="15" x14ac:dyDescent="0.25">
      <c r="A9">
        <v>98</v>
      </c>
      <c r="B9" s="30" t="s">
        <v>1</v>
      </c>
      <c r="C9" t="s">
        <v>400</v>
      </c>
      <c r="D9" t="s">
        <v>401</v>
      </c>
      <c r="E9" t="s">
        <v>402</v>
      </c>
      <c r="F9" s="1">
        <v>650</v>
      </c>
      <c r="G9" s="33">
        <v>0</v>
      </c>
      <c r="H9" s="17" t="s">
        <v>391</v>
      </c>
      <c r="I9" s="16" t="s">
        <v>50</v>
      </c>
      <c r="J9" s="3" t="s">
        <v>288</v>
      </c>
      <c r="K9" s="3" t="s">
        <v>235</v>
      </c>
    </row>
    <row r="10" spans="1:11" s="9" customFormat="1" ht="15" x14ac:dyDescent="0.25">
      <c r="A10">
        <v>99</v>
      </c>
      <c r="B10" s="30" t="s">
        <v>1</v>
      </c>
      <c r="C10" t="s">
        <v>231</v>
      </c>
      <c r="D10" t="s">
        <v>401</v>
      </c>
      <c r="E10" t="s">
        <v>403</v>
      </c>
      <c r="F10" s="1">
        <v>1520</v>
      </c>
      <c r="G10" s="33">
        <v>0</v>
      </c>
      <c r="H10" s="17" t="s">
        <v>391</v>
      </c>
      <c r="I10" s="16" t="s">
        <v>50</v>
      </c>
      <c r="J10" s="3" t="s">
        <v>105</v>
      </c>
      <c r="K10" s="3" t="s">
        <v>235</v>
      </c>
    </row>
    <row r="11" spans="1:11" s="9" customFormat="1" ht="15" x14ac:dyDescent="0.25">
      <c r="A11">
        <v>100</v>
      </c>
      <c r="B11" s="30" t="s">
        <v>1</v>
      </c>
      <c r="C11" t="s">
        <v>404</v>
      </c>
      <c r="D11" t="s">
        <v>212</v>
      </c>
      <c r="E11" t="s">
        <v>405</v>
      </c>
      <c r="F11" s="1">
        <v>4870</v>
      </c>
      <c r="G11" s="33">
        <v>2435</v>
      </c>
      <c r="H11" s="17" t="s">
        <v>234</v>
      </c>
      <c r="I11" s="16" t="s">
        <v>50</v>
      </c>
      <c r="J11" s="16" t="s">
        <v>105</v>
      </c>
      <c r="K11" s="3" t="s">
        <v>406</v>
      </c>
    </row>
    <row r="12" spans="1:11" s="9" customFormat="1" ht="15" x14ac:dyDescent="0.25">
      <c r="A12">
        <v>101</v>
      </c>
      <c r="B12" s="30" t="s">
        <v>1</v>
      </c>
      <c r="C12" t="s">
        <v>404</v>
      </c>
      <c r="D12" t="s">
        <v>212</v>
      </c>
      <c r="E12" t="s">
        <v>407</v>
      </c>
      <c r="F12" s="1">
        <v>5115.99</v>
      </c>
      <c r="G12" s="33">
        <v>2558</v>
      </c>
      <c r="H12" s="17" t="s">
        <v>234</v>
      </c>
      <c r="I12" s="16" t="s">
        <v>50</v>
      </c>
      <c r="J12" s="16" t="s">
        <v>105</v>
      </c>
      <c r="K12" s="3" t="s">
        <v>406</v>
      </c>
    </row>
    <row r="13" spans="1:11" s="9" customFormat="1" ht="15" x14ac:dyDescent="0.25">
      <c r="A13">
        <v>102</v>
      </c>
      <c r="B13" s="30" t="s">
        <v>1</v>
      </c>
      <c r="C13" t="s">
        <v>408</v>
      </c>
      <c r="D13" t="s">
        <v>409</v>
      </c>
      <c r="E13" t="s">
        <v>410</v>
      </c>
      <c r="F13" s="1">
        <v>22105.7</v>
      </c>
      <c r="G13" s="33">
        <v>7105.7</v>
      </c>
      <c r="H13" s="17" t="s">
        <v>411</v>
      </c>
      <c r="I13" s="16" t="s">
        <v>50</v>
      </c>
      <c r="J13" s="16" t="s">
        <v>147</v>
      </c>
      <c r="K13" s="3" t="s">
        <v>412</v>
      </c>
    </row>
    <row r="14" spans="1:11" s="9" customFormat="1" ht="15" x14ac:dyDescent="0.25">
      <c r="A14">
        <v>103</v>
      </c>
      <c r="B14" s="30" t="s">
        <v>1</v>
      </c>
      <c r="C14" t="s">
        <v>254</v>
      </c>
      <c r="D14" t="s">
        <v>255</v>
      </c>
      <c r="E14" t="s">
        <v>256</v>
      </c>
      <c r="F14" s="1">
        <v>884.4</v>
      </c>
      <c r="G14" s="33">
        <v>0</v>
      </c>
      <c r="H14" s="17" t="s">
        <v>413</v>
      </c>
      <c r="I14" s="16" t="s">
        <v>50</v>
      </c>
      <c r="J14" s="16" t="s">
        <v>20</v>
      </c>
      <c r="K14" s="3" t="s">
        <v>33</v>
      </c>
    </row>
    <row r="15" spans="1:11" s="9" customFormat="1" ht="15" x14ac:dyDescent="0.25">
      <c r="A15">
        <v>104</v>
      </c>
      <c r="B15" s="30" t="s">
        <v>1</v>
      </c>
      <c r="C15" t="s">
        <v>292</v>
      </c>
      <c r="D15" t="s">
        <v>212</v>
      </c>
      <c r="E15" t="s">
        <v>414</v>
      </c>
      <c r="F15" s="1">
        <v>3694.13</v>
      </c>
      <c r="G15" s="33">
        <v>2000</v>
      </c>
      <c r="H15" s="17" t="s">
        <v>415</v>
      </c>
      <c r="I15" s="16" t="s">
        <v>50</v>
      </c>
      <c r="J15" s="31" t="s">
        <v>295</v>
      </c>
      <c r="K15" s="3" t="s">
        <v>296</v>
      </c>
    </row>
    <row r="16" spans="1:11" s="9" customFormat="1" ht="15" x14ac:dyDescent="0.25">
      <c r="A16">
        <v>105</v>
      </c>
      <c r="B16" s="30" t="s">
        <v>1</v>
      </c>
      <c r="C16" t="s">
        <v>416</v>
      </c>
      <c r="D16" t="s">
        <v>417</v>
      </c>
      <c r="E16" t="s">
        <v>418</v>
      </c>
      <c r="F16" s="1">
        <v>218.41</v>
      </c>
      <c r="G16" s="33">
        <v>68.87</v>
      </c>
      <c r="H16" s="17" t="s">
        <v>243</v>
      </c>
      <c r="I16" s="16" t="s">
        <v>50</v>
      </c>
      <c r="J16" s="16" t="s">
        <v>288</v>
      </c>
      <c r="K16" s="3"/>
    </row>
    <row r="17" spans="1:11" s="9" customFormat="1" ht="15" x14ac:dyDescent="0.25">
      <c r="A17">
        <v>106</v>
      </c>
      <c r="B17" s="30" t="s">
        <v>1</v>
      </c>
      <c r="C17" t="s">
        <v>419</v>
      </c>
      <c r="D17" t="s">
        <v>420</v>
      </c>
      <c r="E17" t="s">
        <v>421</v>
      </c>
      <c r="F17" s="1">
        <v>88.89</v>
      </c>
      <c r="G17" s="33">
        <v>0</v>
      </c>
      <c r="H17" s="17" t="s">
        <v>422</v>
      </c>
      <c r="I17" s="16" t="s">
        <v>50</v>
      </c>
      <c r="J17" s="16" t="s">
        <v>95</v>
      </c>
      <c r="K17" s="3" t="s">
        <v>33</v>
      </c>
    </row>
    <row r="18" spans="1:11" s="9" customFormat="1" ht="15" x14ac:dyDescent="0.25">
      <c r="A18">
        <v>107</v>
      </c>
      <c r="B18" s="30" t="s">
        <v>1</v>
      </c>
      <c r="C18" t="s">
        <v>278</v>
      </c>
      <c r="D18" t="s">
        <v>279</v>
      </c>
      <c r="E18" t="s">
        <v>423</v>
      </c>
      <c r="F18" s="1">
        <v>1200</v>
      </c>
      <c r="G18" s="33">
        <v>1200</v>
      </c>
      <c r="H18" s="17" t="s">
        <v>424</v>
      </c>
      <c r="I18" s="16" t="s">
        <v>50</v>
      </c>
      <c r="J18" s="16" t="s">
        <v>288</v>
      </c>
      <c r="K18" s="3" t="s">
        <v>425</v>
      </c>
    </row>
    <row r="19" spans="1:11" s="9" customFormat="1" ht="15" x14ac:dyDescent="0.25">
      <c r="A19">
        <v>108</v>
      </c>
      <c r="B19" s="30" t="s">
        <v>1</v>
      </c>
      <c r="C19" t="s">
        <v>273</v>
      </c>
      <c r="D19" t="s">
        <v>274</v>
      </c>
      <c r="E19" t="s">
        <v>426</v>
      </c>
      <c r="F19" s="1">
        <v>1526.34</v>
      </c>
      <c r="G19" s="33">
        <v>400</v>
      </c>
      <c r="H19" s="17" t="s">
        <v>411</v>
      </c>
      <c r="I19" s="16" t="s">
        <v>50</v>
      </c>
      <c r="J19" s="31" t="s">
        <v>288</v>
      </c>
      <c r="K19" s="3" t="s">
        <v>277</v>
      </c>
    </row>
    <row r="20" spans="1:11" s="9" customFormat="1" ht="15" x14ac:dyDescent="0.25">
      <c r="A20">
        <v>109</v>
      </c>
      <c r="B20" s="30" t="s">
        <v>1</v>
      </c>
      <c r="C20" t="s">
        <v>427</v>
      </c>
      <c r="D20" t="s">
        <v>198</v>
      </c>
      <c r="E20" t="s">
        <v>428</v>
      </c>
      <c r="F20" s="1">
        <v>3000</v>
      </c>
      <c r="G20" s="33">
        <v>1500</v>
      </c>
      <c r="H20" s="17" t="s">
        <v>429</v>
      </c>
      <c r="I20" s="16" t="s">
        <v>50</v>
      </c>
      <c r="J20" s="31" t="s">
        <v>387</v>
      </c>
      <c r="K20" s="3" t="s">
        <v>430</v>
      </c>
    </row>
    <row r="21" spans="1:11" s="9" customFormat="1" ht="15" x14ac:dyDescent="0.25">
      <c r="A21">
        <v>110</v>
      </c>
      <c r="B21" s="30" t="s">
        <v>1</v>
      </c>
      <c r="C21" t="s">
        <v>361</v>
      </c>
      <c r="D21" t="s">
        <v>420</v>
      </c>
      <c r="E21" t="s">
        <v>431</v>
      </c>
      <c r="F21" s="1">
        <v>23.68</v>
      </c>
      <c r="G21" s="33">
        <v>23.68</v>
      </c>
      <c r="H21" s="17" t="s">
        <v>432</v>
      </c>
      <c r="I21" s="16" t="s">
        <v>50</v>
      </c>
      <c r="J21" s="31" t="s">
        <v>288</v>
      </c>
      <c r="K21" s="3"/>
    </row>
    <row r="22" spans="1:11" s="9" customFormat="1" ht="15" x14ac:dyDescent="0.25">
      <c r="A22">
        <v>111</v>
      </c>
      <c r="B22" s="30" t="s">
        <v>1</v>
      </c>
      <c r="C22" t="s">
        <v>433</v>
      </c>
      <c r="D22" t="s">
        <v>434</v>
      </c>
      <c r="E22" t="s">
        <v>435</v>
      </c>
      <c r="F22" s="1">
        <v>105.45</v>
      </c>
      <c r="G22" s="33">
        <v>0</v>
      </c>
      <c r="H22" s="17" t="s">
        <v>436</v>
      </c>
      <c r="I22" s="16" t="s">
        <v>50</v>
      </c>
      <c r="J22" s="31" t="s">
        <v>95</v>
      </c>
      <c r="K22" s="3" t="s">
        <v>437</v>
      </c>
    </row>
    <row r="23" spans="1:11" s="9" customFormat="1" ht="15" x14ac:dyDescent="0.25">
      <c r="A23">
        <v>112</v>
      </c>
      <c r="B23" s="30" t="s">
        <v>1</v>
      </c>
      <c r="C23" t="s">
        <v>438</v>
      </c>
      <c r="D23" t="s">
        <v>123</v>
      </c>
      <c r="E23" t="s">
        <v>439</v>
      </c>
      <c r="F23" s="1">
        <v>2617.34</v>
      </c>
      <c r="G23" s="33">
        <v>2617.34</v>
      </c>
      <c r="H23" s="17" t="s">
        <v>291</v>
      </c>
      <c r="I23" s="16" t="s">
        <v>50</v>
      </c>
      <c r="J23" s="31" t="s">
        <v>20</v>
      </c>
      <c r="K23" s="3" t="s">
        <v>440</v>
      </c>
    </row>
    <row r="24" spans="1:11" s="9" customFormat="1" ht="15" x14ac:dyDescent="0.25">
      <c r="A24">
        <v>113</v>
      </c>
      <c r="B24" s="30" t="s">
        <v>1</v>
      </c>
      <c r="C24" t="s">
        <v>129</v>
      </c>
      <c r="D24" t="s">
        <v>130</v>
      </c>
      <c r="E24" t="s">
        <v>441</v>
      </c>
      <c r="F24" s="1">
        <v>3600</v>
      </c>
      <c r="G24" s="33">
        <v>0</v>
      </c>
      <c r="H24" s="17" t="s">
        <v>391</v>
      </c>
      <c r="I24" s="16" t="s">
        <v>50</v>
      </c>
      <c r="J24" s="31" t="s">
        <v>288</v>
      </c>
      <c r="K24" s="3" t="s">
        <v>33</v>
      </c>
    </row>
    <row r="25" spans="1:11" s="9" customFormat="1" ht="15" x14ac:dyDescent="0.25">
      <c r="A25">
        <v>114</v>
      </c>
      <c r="B25" s="30" t="s">
        <v>1</v>
      </c>
      <c r="C25" t="s">
        <v>268</v>
      </c>
      <c r="D25" t="s">
        <v>442</v>
      </c>
      <c r="E25" t="s">
        <v>443</v>
      </c>
      <c r="F25" s="1">
        <v>50</v>
      </c>
      <c r="G25" s="33">
        <v>50</v>
      </c>
      <c r="H25" s="17" t="s">
        <v>444</v>
      </c>
      <c r="I25" s="16" t="s">
        <v>50</v>
      </c>
      <c r="J25" s="3" t="s">
        <v>288</v>
      </c>
      <c r="K25" s="3" t="s">
        <v>445</v>
      </c>
    </row>
    <row r="26" spans="1:11" s="9" customFormat="1" ht="15" x14ac:dyDescent="0.25">
      <c r="A26">
        <v>115</v>
      </c>
      <c r="B26" s="30" t="s">
        <v>1</v>
      </c>
      <c r="C26" t="s">
        <v>446</v>
      </c>
      <c r="D26" t="s">
        <v>447</v>
      </c>
      <c r="E26" t="s">
        <v>448</v>
      </c>
      <c r="F26" s="1">
        <v>995.34</v>
      </c>
      <c r="G26" s="33">
        <v>0</v>
      </c>
      <c r="H26" s="17" t="s">
        <v>449</v>
      </c>
      <c r="I26" s="16" t="s">
        <v>50</v>
      </c>
      <c r="J26" s="3" t="s">
        <v>20</v>
      </c>
      <c r="K26" s="3" t="s">
        <v>33</v>
      </c>
    </row>
    <row r="27" spans="1:11" s="9" customFormat="1" ht="15" x14ac:dyDescent="0.25">
      <c r="A27">
        <v>116</v>
      </c>
      <c r="B27" s="30" t="s">
        <v>1</v>
      </c>
      <c r="C27" t="s">
        <v>346</v>
      </c>
      <c r="D27" t="s">
        <v>450</v>
      </c>
      <c r="E27" t="s">
        <v>451</v>
      </c>
      <c r="F27" s="1">
        <v>2583.2600000000002</v>
      </c>
      <c r="G27" s="33">
        <v>1500</v>
      </c>
      <c r="H27" s="17" t="s">
        <v>452</v>
      </c>
      <c r="I27" s="16" t="s">
        <v>50</v>
      </c>
      <c r="J27" s="16" t="s">
        <v>20</v>
      </c>
      <c r="K27" s="3" t="s">
        <v>453</v>
      </c>
    </row>
    <row r="28" spans="1:11" s="9" customFormat="1" ht="15" x14ac:dyDescent="0.25">
      <c r="A28">
        <v>117</v>
      </c>
      <c r="B28" s="30" t="s">
        <v>1</v>
      </c>
      <c r="C28" t="s">
        <v>341</v>
      </c>
      <c r="D28" t="s">
        <v>342</v>
      </c>
      <c r="E28" t="s">
        <v>454</v>
      </c>
      <c r="F28" s="1">
        <v>1923</v>
      </c>
      <c r="G28" s="33">
        <v>1923</v>
      </c>
      <c r="H28" s="17" t="s">
        <v>455</v>
      </c>
      <c r="I28" s="16" t="s">
        <v>50</v>
      </c>
      <c r="J28" s="16" t="s">
        <v>288</v>
      </c>
      <c r="K28" s="3" t="s">
        <v>345</v>
      </c>
    </row>
    <row r="29" spans="1:11" s="9" customFormat="1" ht="15" x14ac:dyDescent="0.25">
      <c r="A29">
        <v>118</v>
      </c>
      <c r="B29" s="30" t="s">
        <v>1</v>
      </c>
      <c r="C29" t="s">
        <v>278</v>
      </c>
      <c r="D29" t="s">
        <v>279</v>
      </c>
      <c r="E29" t="s">
        <v>456</v>
      </c>
      <c r="F29" s="1">
        <v>1197</v>
      </c>
      <c r="G29" s="33">
        <v>972</v>
      </c>
      <c r="H29" s="17" t="s">
        <v>457</v>
      </c>
      <c r="I29" s="16" t="s">
        <v>50</v>
      </c>
      <c r="J29" s="3" t="s">
        <v>288</v>
      </c>
      <c r="K29" s="3" t="s">
        <v>458</v>
      </c>
    </row>
    <row r="30" spans="1:11" s="9" customFormat="1" ht="15" x14ac:dyDescent="0.25">
      <c r="A30">
        <v>119</v>
      </c>
      <c r="B30" s="30" t="s">
        <v>1</v>
      </c>
      <c r="C30" t="s">
        <v>397</v>
      </c>
      <c r="D30" t="s">
        <v>398</v>
      </c>
      <c r="E30" t="s">
        <v>459</v>
      </c>
      <c r="F30" s="1">
        <v>288.52999999999997</v>
      </c>
      <c r="G30" s="33">
        <v>288.52999999999997</v>
      </c>
      <c r="H30" s="17" t="s">
        <v>291</v>
      </c>
      <c r="I30" s="16" t="s">
        <v>50</v>
      </c>
      <c r="J30" s="3" t="s">
        <v>288</v>
      </c>
      <c r="K30" s="3" t="s">
        <v>96</v>
      </c>
    </row>
    <row r="31" spans="1:11" s="9" customFormat="1" ht="15" x14ac:dyDescent="0.25">
      <c r="A31">
        <v>120</v>
      </c>
      <c r="B31" s="30" t="s">
        <v>1</v>
      </c>
      <c r="C31" t="s">
        <v>370</v>
      </c>
      <c r="D31" t="s">
        <v>460</v>
      </c>
      <c r="E31" t="s">
        <v>461</v>
      </c>
      <c r="F31" s="1">
        <v>88.24</v>
      </c>
      <c r="G31" s="33">
        <v>78.239999999999995</v>
      </c>
      <c r="H31" s="17" t="s">
        <v>462</v>
      </c>
      <c r="I31" s="16" t="s">
        <v>50</v>
      </c>
      <c r="J31" s="3" t="s">
        <v>288</v>
      </c>
      <c r="K31" s="3"/>
    </row>
    <row r="32" spans="1:11" s="9" customFormat="1" ht="15" x14ac:dyDescent="0.25">
      <c r="A32">
        <v>121</v>
      </c>
      <c r="B32" s="30" t="s">
        <v>1</v>
      </c>
      <c r="C32" t="s">
        <v>273</v>
      </c>
      <c r="D32" t="s">
        <v>463</v>
      </c>
      <c r="E32" t="s">
        <v>464</v>
      </c>
      <c r="F32" s="1">
        <v>111.17</v>
      </c>
      <c r="G32" s="33">
        <v>108.77</v>
      </c>
      <c r="H32" s="17" t="s">
        <v>465</v>
      </c>
      <c r="I32" s="16" t="s">
        <v>50</v>
      </c>
      <c r="J32" s="16" t="s">
        <v>288</v>
      </c>
      <c r="K32" s="3" t="s">
        <v>466</v>
      </c>
    </row>
    <row r="33" spans="1:11" s="9" customFormat="1" ht="15" x14ac:dyDescent="0.25">
      <c r="A33">
        <v>122</v>
      </c>
      <c r="B33" s="30" t="s">
        <v>1</v>
      </c>
      <c r="C33" t="s">
        <v>467</v>
      </c>
      <c r="D33" t="s">
        <v>468</v>
      </c>
      <c r="E33" t="s">
        <v>469</v>
      </c>
      <c r="F33" s="1">
        <v>2221.0700000000002</v>
      </c>
      <c r="G33" s="33">
        <v>1579.92</v>
      </c>
      <c r="H33" s="17" t="s">
        <v>470</v>
      </c>
      <c r="I33" s="16" t="s">
        <v>50</v>
      </c>
      <c r="J33" s="3" t="s">
        <v>288</v>
      </c>
      <c r="K33" s="3" t="s">
        <v>471</v>
      </c>
    </row>
    <row r="34" spans="1:11" s="9" customFormat="1" ht="15" x14ac:dyDescent="0.25">
      <c r="A34">
        <v>123</v>
      </c>
      <c r="B34" s="30" t="s">
        <v>1</v>
      </c>
      <c r="C34" t="s">
        <v>472</v>
      </c>
      <c r="D34" t="s">
        <v>473</v>
      </c>
      <c r="E34" t="s">
        <v>474</v>
      </c>
      <c r="F34" s="1">
        <v>180.02</v>
      </c>
      <c r="G34" s="33">
        <v>170.02</v>
      </c>
      <c r="H34" s="17" t="s">
        <v>475</v>
      </c>
      <c r="I34" s="16" t="s">
        <v>50</v>
      </c>
      <c r="J34" s="3" t="s">
        <v>288</v>
      </c>
      <c r="K34" s="3" t="s">
        <v>476</v>
      </c>
    </row>
    <row r="35" spans="1:11" s="9" customFormat="1" ht="15" x14ac:dyDescent="0.25">
      <c r="A35">
        <v>124</v>
      </c>
      <c r="B35" s="30" t="s">
        <v>1</v>
      </c>
      <c r="C35" t="s">
        <v>477</v>
      </c>
      <c r="D35" t="s">
        <v>478</v>
      </c>
      <c r="E35" t="s">
        <v>479</v>
      </c>
      <c r="F35" s="1">
        <v>6013.76</v>
      </c>
      <c r="G35" s="33">
        <v>6013.76</v>
      </c>
      <c r="H35" s="17" t="s">
        <v>480</v>
      </c>
      <c r="I35" s="16" t="s">
        <v>50</v>
      </c>
      <c r="J35" s="3" t="s">
        <v>288</v>
      </c>
      <c r="K35" s="3" t="s">
        <v>481</v>
      </c>
    </row>
    <row r="36" spans="1:11" ht="15" x14ac:dyDescent="0.25">
      <c r="E36" s="12" t="s">
        <v>223</v>
      </c>
      <c r="F36" s="1">
        <f>F34-G32</f>
        <v>71.250000000000014</v>
      </c>
      <c r="J36" s="16"/>
    </row>
    <row r="37" spans="1:11" ht="15" x14ac:dyDescent="0.25">
      <c r="E37" s="12" t="s">
        <v>482</v>
      </c>
      <c r="F37" s="1">
        <v>50000</v>
      </c>
      <c r="J37" s="16"/>
    </row>
    <row r="38" spans="1:11" ht="15" x14ac:dyDescent="0.25">
      <c r="E38" s="12" t="s">
        <v>221</v>
      </c>
      <c r="G38" s="1">
        <f>SUM(G4:G35)</f>
        <v>37820.870000000003</v>
      </c>
      <c r="J38" s="16"/>
    </row>
    <row r="39" spans="1:11" ht="15" x14ac:dyDescent="0.25">
      <c r="E39" s="12" t="s">
        <v>220</v>
      </c>
      <c r="F39" s="2">
        <f>SUM(F5:F38)</f>
        <v>135306.72</v>
      </c>
      <c r="J39" s="16"/>
    </row>
    <row r="40" spans="1:11" ht="15" x14ac:dyDescent="0.25">
      <c r="J40" s="16"/>
    </row>
    <row r="41" spans="1:11" ht="15" x14ac:dyDescent="0.25">
      <c r="J41" s="16"/>
    </row>
    <row r="42" spans="1:11" ht="15" x14ac:dyDescent="0.25">
      <c r="J42" s="16"/>
    </row>
    <row r="43" spans="1:11" ht="14.1" customHeight="1" x14ac:dyDescent="0.25">
      <c r="J43" s="16"/>
    </row>
  </sheetData>
  <sortState xmlns:xlrd2="http://schemas.microsoft.com/office/spreadsheetml/2017/richdata2" ref="A2:K39">
    <sortCondition ref="A2:A39"/>
  </sortState>
  <phoneticPr fontId="5" type="noConversion"/>
  <pageMargins left="0.7" right="0.7" top="0.75" bottom="0.75" header="0.3" footer="0.3"/>
  <pageSetup scale="42" fitToHeight="0" orientation="landscape" horizontalDpi="1200" verticalDpi="1200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2"/>
  <sheetViews>
    <sheetView zoomScaleNormal="100" workbookViewId="0">
      <pane ySplit="1" topLeftCell="A8" activePane="bottomLeft" state="frozen"/>
      <selection activeCell="E1" sqref="E1"/>
      <selection pane="bottomLeft" activeCell="K21" sqref="K21"/>
    </sheetView>
  </sheetViews>
  <sheetFormatPr defaultColWidth="9.140625" defaultRowHeight="15" x14ac:dyDescent="0.25"/>
  <cols>
    <col min="1" max="1" width="11.28515625" bestFit="1" customWidth="1"/>
    <col min="2" max="2" width="15.42578125" customWidth="1"/>
    <col min="3" max="3" width="23" customWidth="1"/>
    <col min="4" max="4" width="24.85546875" customWidth="1"/>
    <col min="5" max="5" width="37.7109375" customWidth="1"/>
    <col min="6" max="6" width="16.42578125" style="1" customWidth="1"/>
    <col min="7" max="7" width="14.5703125" style="1" customWidth="1"/>
    <col min="8" max="8" width="48.85546875" customWidth="1"/>
    <col min="9" max="9" width="9.5703125" style="3" customWidth="1"/>
    <col min="10" max="10" width="18" style="19" customWidth="1"/>
    <col min="11" max="11" width="21.7109375" style="3" bestFit="1" customWidth="1"/>
  </cols>
  <sheetData>
    <row r="1" spans="1:11" s="9" customFormat="1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6" t="s">
        <v>9</v>
      </c>
      <c r="G1" s="10" t="s">
        <v>10</v>
      </c>
      <c r="H1" s="7" t="s">
        <v>11</v>
      </c>
      <c r="I1" s="8" t="s">
        <v>12</v>
      </c>
      <c r="J1" s="8" t="s">
        <v>13</v>
      </c>
      <c r="K1" s="11" t="s">
        <v>14</v>
      </c>
    </row>
    <row r="2" spans="1:11" s="9" customFormat="1" x14ac:dyDescent="0.25">
      <c r="A2">
        <v>125</v>
      </c>
      <c r="B2" s="30" t="s">
        <v>2</v>
      </c>
      <c r="C2" t="s">
        <v>51</v>
      </c>
      <c r="D2" t="s">
        <v>17</v>
      </c>
      <c r="E2" t="s">
        <v>483</v>
      </c>
      <c r="F2" s="1">
        <v>13440</v>
      </c>
      <c r="G2" s="33">
        <v>13440</v>
      </c>
      <c r="H2" s="9" t="s">
        <v>484</v>
      </c>
      <c r="I2" s="9" t="s">
        <v>50</v>
      </c>
      <c r="J2" s="16" t="s">
        <v>38</v>
      </c>
      <c r="K2" s="3" t="s">
        <v>69</v>
      </c>
    </row>
    <row r="3" spans="1:11" x14ac:dyDescent="0.25">
      <c r="A3">
        <v>126</v>
      </c>
      <c r="B3" s="30" t="s">
        <v>2</v>
      </c>
      <c r="C3" t="s">
        <v>485</v>
      </c>
      <c r="D3" t="s">
        <v>486</v>
      </c>
      <c r="E3" t="s">
        <v>487</v>
      </c>
      <c r="F3" s="1">
        <v>2520.2199999999998</v>
      </c>
      <c r="G3" s="1">
        <v>523.04999999999995</v>
      </c>
      <c r="H3" t="s">
        <v>411</v>
      </c>
      <c r="I3" s="3" t="s">
        <v>50</v>
      </c>
      <c r="J3" s="16" t="s">
        <v>105</v>
      </c>
      <c r="K3" s="3" t="s">
        <v>488</v>
      </c>
    </row>
    <row r="4" spans="1:11" x14ac:dyDescent="0.25">
      <c r="A4">
        <v>127</v>
      </c>
      <c r="B4" s="30" t="s">
        <v>2</v>
      </c>
      <c r="C4" t="s">
        <v>113</v>
      </c>
      <c r="D4" t="s">
        <v>17</v>
      </c>
      <c r="E4" t="s">
        <v>489</v>
      </c>
      <c r="F4" s="1">
        <v>999.6</v>
      </c>
      <c r="G4" s="1">
        <v>999.6</v>
      </c>
      <c r="I4" s="3" t="s">
        <v>50</v>
      </c>
      <c r="J4" s="16" t="s">
        <v>38</v>
      </c>
      <c r="K4" s="3" t="s">
        <v>490</v>
      </c>
    </row>
    <row r="5" spans="1:11" x14ac:dyDescent="0.25">
      <c r="A5">
        <v>128</v>
      </c>
      <c r="B5" s="30" t="s">
        <v>2</v>
      </c>
      <c r="C5" t="s">
        <v>491</v>
      </c>
      <c r="D5" t="s">
        <v>492</v>
      </c>
      <c r="E5" t="s">
        <v>392</v>
      </c>
      <c r="F5" s="1">
        <v>12800</v>
      </c>
      <c r="G5" s="1">
        <v>0</v>
      </c>
      <c r="H5" t="s">
        <v>493</v>
      </c>
      <c r="I5" s="3" t="s">
        <v>50</v>
      </c>
      <c r="J5" s="16" t="s">
        <v>393</v>
      </c>
      <c r="K5" s="3" t="s">
        <v>394</v>
      </c>
    </row>
    <row r="6" spans="1:11" x14ac:dyDescent="0.25">
      <c r="A6">
        <v>129</v>
      </c>
      <c r="B6" s="30" t="s">
        <v>2</v>
      </c>
      <c r="C6" t="s">
        <v>494</v>
      </c>
      <c r="D6" t="s">
        <v>495</v>
      </c>
      <c r="E6" t="s">
        <v>496</v>
      </c>
      <c r="F6" s="1">
        <v>500</v>
      </c>
      <c r="G6" s="1">
        <v>500</v>
      </c>
      <c r="H6" t="s">
        <v>455</v>
      </c>
      <c r="I6" s="3" t="s">
        <v>50</v>
      </c>
      <c r="J6" s="16" t="s">
        <v>295</v>
      </c>
      <c r="K6" s="3" t="s">
        <v>497</v>
      </c>
    </row>
    <row r="7" spans="1:11" x14ac:dyDescent="0.25">
      <c r="A7">
        <v>130</v>
      </c>
      <c r="B7" s="30" t="s">
        <v>2</v>
      </c>
      <c r="C7" t="s">
        <v>122</v>
      </c>
      <c r="D7" t="s">
        <v>198</v>
      </c>
      <c r="E7" t="s">
        <v>428</v>
      </c>
      <c r="F7" s="1">
        <v>1500</v>
      </c>
      <c r="G7" s="1">
        <v>0</v>
      </c>
      <c r="H7" t="s">
        <v>498</v>
      </c>
      <c r="I7" s="3" t="s">
        <v>50</v>
      </c>
      <c r="J7" s="16" t="s">
        <v>387</v>
      </c>
      <c r="K7" s="3" t="s">
        <v>430</v>
      </c>
    </row>
    <row r="8" spans="1:11" x14ac:dyDescent="0.25">
      <c r="A8">
        <v>131</v>
      </c>
      <c r="B8" s="30" t="s">
        <v>2</v>
      </c>
      <c r="C8" t="s">
        <v>433</v>
      </c>
      <c r="D8" t="s">
        <v>434</v>
      </c>
      <c r="E8" t="s">
        <v>435</v>
      </c>
      <c r="F8" s="1">
        <v>105.45</v>
      </c>
      <c r="G8" s="1">
        <v>0</v>
      </c>
      <c r="H8" t="s">
        <v>499</v>
      </c>
      <c r="I8" s="3" t="s">
        <v>50</v>
      </c>
      <c r="J8" s="16" t="s">
        <v>288</v>
      </c>
      <c r="K8" s="3" t="s">
        <v>437</v>
      </c>
    </row>
    <row r="9" spans="1:11" x14ac:dyDescent="0.25">
      <c r="A9">
        <v>132</v>
      </c>
      <c r="B9" s="30" t="s">
        <v>2</v>
      </c>
      <c r="C9" t="s">
        <v>376</v>
      </c>
      <c r="D9" t="s">
        <v>153</v>
      </c>
      <c r="E9" t="s">
        <v>500</v>
      </c>
      <c r="F9" s="1">
        <v>9925</v>
      </c>
      <c r="G9" s="1">
        <v>9925</v>
      </c>
      <c r="I9" s="3" t="s">
        <v>50</v>
      </c>
      <c r="J9" s="16" t="s">
        <v>387</v>
      </c>
      <c r="K9" s="3" t="s">
        <v>501</v>
      </c>
    </row>
    <row r="10" spans="1:11" x14ac:dyDescent="0.25">
      <c r="A10">
        <v>133</v>
      </c>
      <c r="B10" s="30" t="s">
        <v>2</v>
      </c>
      <c r="C10" t="s">
        <v>502</v>
      </c>
      <c r="D10" t="s">
        <v>308</v>
      </c>
      <c r="E10" t="s">
        <v>503</v>
      </c>
      <c r="F10" s="1">
        <v>318</v>
      </c>
      <c r="G10" s="1">
        <v>300</v>
      </c>
      <c r="H10" t="s">
        <v>504</v>
      </c>
      <c r="I10" s="3" t="s">
        <v>50</v>
      </c>
      <c r="J10" s="16" t="s">
        <v>295</v>
      </c>
    </row>
    <row r="11" spans="1:11" x14ac:dyDescent="0.25">
      <c r="A11">
        <v>134</v>
      </c>
      <c r="B11" s="30" t="s">
        <v>2</v>
      </c>
      <c r="C11" t="s">
        <v>505</v>
      </c>
      <c r="D11" t="s">
        <v>506</v>
      </c>
      <c r="E11" t="s">
        <v>507</v>
      </c>
      <c r="F11" s="1">
        <v>1750</v>
      </c>
      <c r="G11" s="1">
        <v>0</v>
      </c>
      <c r="H11" t="s">
        <v>230</v>
      </c>
      <c r="I11" s="3" t="s">
        <v>50</v>
      </c>
      <c r="J11" s="16" t="s">
        <v>20</v>
      </c>
      <c r="K11" s="3" t="s">
        <v>508</v>
      </c>
    </row>
    <row r="12" spans="1:11" x14ac:dyDescent="0.25">
      <c r="A12">
        <v>135</v>
      </c>
      <c r="B12" s="30" t="s">
        <v>2</v>
      </c>
      <c r="C12" t="s">
        <v>292</v>
      </c>
      <c r="D12" t="s">
        <v>212</v>
      </c>
      <c r="E12" t="s">
        <v>414</v>
      </c>
      <c r="F12" s="1">
        <v>3144.23</v>
      </c>
      <c r="G12" s="1">
        <v>0</v>
      </c>
      <c r="H12" t="s">
        <v>498</v>
      </c>
      <c r="I12" s="3" t="s">
        <v>50</v>
      </c>
      <c r="J12" s="16" t="s">
        <v>295</v>
      </c>
      <c r="K12" s="3" t="s">
        <v>296</v>
      </c>
    </row>
    <row r="13" spans="1:11" x14ac:dyDescent="0.25">
      <c r="A13">
        <v>136</v>
      </c>
      <c r="B13" s="30" t="s">
        <v>2</v>
      </c>
      <c r="C13" t="s">
        <v>246</v>
      </c>
      <c r="D13" t="s">
        <v>247</v>
      </c>
      <c r="E13" t="s">
        <v>509</v>
      </c>
      <c r="F13" s="1">
        <v>46.97</v>
      </c>
      <c r="G13" s="1">
        <v>0</v>
      </c>
      <c r="H13" t="s">
        <v>510</v>
      </c>
      <c r="I13" s="3" t="s">
        <v>50</v>
      </c>
      <c r="J13" s="16" t="s">
        <v>20</v>
      </c>
    </row>
    <row r="14" spans="1:11" x14ac:dyDescent="0.25">
      <c r="A14">
        <v>137</v>
      </c>
      <c r="B14" s="30" t="s">
        <v>2</v>
      </c>
      <c r="C14" t="s">
        <v>511</v>
      </c>
      <c r="D14" t="s">
        <v>153</v>
      </c>
      <c r="E14" t="s">
        <v>512</v>
      </c>
      <c r="F14" s="1">
        <v>735</v>
      </c>
      <c r="G14" s="1">
        <v>735</v>
      </c>
      <c r="H14" t="s">
        <v>513</v>
      </c>
      <c r="I14" s="3" t="s">
        <v>50</v>
      </c>
      <c r="J14" s="16" t="s">
        <v>387</v>
      </c>
      <c r="K14" s="3" t="s">
        <v>119</v>
      </c>
    </row>
    <row r="15" spans="1:11" x14ac:dyDescent="0.25">
      <c r="A15">
        <v>138</v>
      </c>
      <c r="B15" s="30" t="s">
        <v>2</v>
      </c>
      <c r="C15" t="s">
        <v>514</v>
      </c>
      <c r="D15" t="s">
        <v>515</v>
      </c>
      <c r="E15" t="s">
        <v>516</v>
      </c>
      <c r="F15" s="1">
        <v>459.96</v>
      </c>
      <c r="G15" s="1">
        <v>0</v>
      </c>
      <c r="H15" t="s">
        <v>517</v>
      </c>
      <c r="I15" s="3" t="s">
        <v>50</v>
      </c>
      <c r="J15" s="16" t="s">
        <v>295</v>
      </c>
      <c r="K15" s="3" t="s">
        <v>518</v>
      </c>
    </row>
    <row r="16" spans="1:11" x14ac:dyDescent="0.25">
      <c r="A16">
        <v>139</v>
      </c>
      <c r="B16" s="30" t="s">
        <v>2</v>
      </c>
      <c r="C16" t="s">
        <v>519</v>
      </c>
      <c r="D16" t="s">
        <v>520</v>
      </c>
      <c r="E16" t="s">
        <v>521</v>
      </c>
      <c r="F16" s="1">
        <v>1502</v>
      </c>
      <c r="G16" s="1">
        <v>0</v>
      </c>
      <c r="H16" t="s">
        <v>522</v>
      </c>
      <c r="I16" s="3" t="s">
        <v>50</v>
      </c>
      <c r="J16" s="16" t="s">
        <v>105</v>
      </c>
    </row>
    <row r="17" spans="1:11" x14ac:dyDescent="0.25">
      <c r="A17">
        <v>140</v>
      </c>
      <c r="B17" s="30" t="s">
        <v>2</v>
      </c>
      <c r="C17" t="s">
        <v>70</v>
      </c>
      <c r="D17" t="s">
        <v>71</v>
      </c>
      <c r="E17" t="s">
        <v>523</v>
      </c>
      <c r="F17" s="1">
        <v>552</v>
      </c>
      <c r="G17" s="1">
        <v>552</v>
      </c>
      <c r="H17" t="s">
        <v>455</v>
      </c>
      <c r="I17" s="3" t="s">
        <v>50</v>
      </c>
      <c r="J17" s="16" t="s">
        <v>295</v>
      </c>
      <c r="K17" s="3" t="s">
        <v>81</v>
      </c>
    </row>
    <row r="18" spans="1:11" x14ac:dyDescent="0.25">
      <c r="A18">
        <v>141</v>
      </c>
      <c r="B18" s="30" t="s">
        <v>2</v>
      </c>
      <c r="C18" t="s">
        <v>524</v>
      </c>
      <c r="D18" t="s">
        <v>525</v>
      </c>
      <c r="E18" t="s">
        <v>526</v>
      </c>
      <c r="F18" s="1">
        <v>317.08999999999997</v>
      </c>
      <c r="G18" s="1">
        <v>0</v>
      </c>
      <c r="H18" t="s">
        <v>527</v>
      </c>
      <c r="I18" s="3" t="s">
        <v>50</v>
      </c>
      <c r="J18" s="16" t="s">
        <v>288</v>
      </c>
    </row>
    <row r="19" spans="1:11" x14ac:dyDescent="0.25">
      <c r="A19">
        <v>142</v>
      </c>
      <c r="B19" s="30" t="s">
        <v>2</v>
      </c>
      <c r="C19" t="s">
        <v>264</v>
      </c>
      <c r="D19" t="s">
        <v>265</v>
      </c>
      <c r="E19" t="s">
        <v>528</v>
      </c>
      <c r="F19" s="1">
        <v>649.49</v>
      </c>
      <c r="G19" s="1">
        <v>649.49</v>
      </c>
      <c r="H19" t="s">
        <v>529</v>
      </c>
      <c r="I19" s="3" t="s">
        <v>50</v>
      </c>
      <c r="J19" s="16" t="s">
        <v>295</v>
      </c>
      <c r="K19" s="3" t="s">
        <v>530</v>
      </c>
    </row>
    <row r="20" spans="1:11" x14ac:dyDescent="0.25">
      <c r="A20">
        <v>143</v>
      </c>
      <c r="B20" s="30" t="s">
        <v>2</v>
      </c>
      <c r="C20" t="s">
        <v>303</v>
      </c>
      <c r="D20" t="s">
        <v>76</v>
      </c>
      <c r="E20" t="s">
        <v>531</v>
      </c>
      <c r="F20" s="1">
        <v>13569.52</v>
      </c>
      <c r="G20" s="1">
        <v>9569.52</v>
      </c>
      <c r="H20" t="s">
        <v>532</v>
      </c>
      <c r="I20" s="3" t="s">
        <v>50</v>
      </c>
      <c r="J20" s="16" t="s">
        <v>38</v>
      </c>
      <c r="K20" s="3" t="s">
        <v>79</v>
      </c>
    </row>
    <row r="21" spans="1:11" x14ac:dyDescent="0.25">
      <c r="A21">
        <v>144</v>
      </c>
      <c r="B21" s="30" t="s">
        <v>2</v>
      </c>
      <c r="C21" t="s">
        <v>250</v>
      </c>
      <c r="D21" t="s">
        <v>533</v>
      </c>
      <c r="E21" t="s">
        <v>534</v>
      </c>
      <c r="F21" s="1">
        <v>141</v>
      </c>
      <c r="G21" s="1">
        <v>141</v>
      </c>
      <c r="H21" t="s">
        <v>535</v>
      </c>
      <c r="I21" s="3" t="s">
        <v>50</v>
      </c>
      <c r="J21" s="16" t="s">
        <v>295</v>
      </c>
    </row>
    <row r="22" spans="1:11" x14ac:dyDescent="0.25">
      <c r="A22">
        <v>145</v>
      </c>
      <c r="B22" s="30" t="s">
        <v>2</v>
      </c>
      <c r="C22" t="s">
        <v>370</v>
      </c>
      <c r="D22" t="s">
        <v>371</v>
      </c>
      <c r="E22" t="s">
        <v>536</v>
      </c>
      <c r="F22" s="1">
        <v>1529.08</v>
      </c>
      <c r="G22" s="1">
        <v>0</v>
      </c>
      <c r="H22" t="s">
        <v>537</v>
      </c>
      <c r="I22" s="3" t="s">
        <v>50</v>
      </c>
      <c r="J22" s="16" t="s">
        <v>295</v>
      </c>
      <c r="K22" s="3" t="s">
        <v>374</v>
      </c>
    </row>
    <row r="23" spans="1:11" x14ac:dyDescent="0.25">
      <c r="A23">
        <v>146</v>
      </c>
      <c r="B23" s="30" t="s">
        <v>2</v>
      </c>
      <c r="C23" t="s">
        <v>157</v>
      </c>
      <c r="D23" t="s">
        <v>35</v>
      </c>
      <c r="E23" t="s">
        <v>538</v>
      </c>
      <c r="F23" s="1">
        <v>5005</v>
      </c>
      <c r="G23" s="1">
        <v>0</v>
      </c>
      <c r="H23" t="s">
        <v>539</v>
      </c>
      <c r="I23" s="3" t="s">
        <v>540</v>
      </c>
      <c r="J23" s="16" t="s">
        <v>38</v>
      </c>
      <c r="K23" s="3" t="s">
        <v>39</v>
      </c>
    </row>
    <row r="24" spans="1:11" x14ac:dyDescent="0.25">
      <c r="A24">
        <v>147</v>
      </c>
      <c r="B24" s="30" t="s">
        <v>2</v>
      </c>
      <c r="C24" t="s">
        <v>254</v>
      </c>
      <c r="D24" t="s">
        <v>255</v>
      </c>
      <c r="E24" t="s">
        <v>541</v>
      </c>
      <c r="F24" s="1">
        <v>373.72</v>
      </c>
      <c r="G24" s="1">
        <v>41.09</v>
      </c>
      <c r="H24" t="s">
        <v>542</v>
      </c>
      <c r="I24" s="3" t="s">
        <v>50</v>
      </c>
      <c r="J24" s="16" t="s">
        <v>288</v>
      </c>
      <c r="K24" s="3" t="s">
        <v>543</v>
      </c>
    </row>
    <row r="25" spans="1:11" x14ac:dyDescent="0.25">
      <c r="A25">
        <v>148</v>
      </c>
      <c r="B25" s="30" t="s">
        <v>2</v>
      </c>
      <c r="C25" t="s">
        <v>361</v>
      </c>
      <c r="D25" t="s">
        <v>420</v>
      </c>
      <c r="E25" t="s">
        <v>544</v>
      </c>
      <c r="F25" s="1">
        <v>217.88</v>
      </c>
      <c r="G25" s="1">
        <v>0</v>
      </c>
      <c r="H25" t="s">
        <v>230</v>
      </c>
      <c r="I25" s="3" t="s">
        <v>50</v>
      </c>
      <c r="J25" s="16" t="s">
        <v>105</v>
      </c>
      <c r="K25" s="3" t="s">
        <v>545</v>
      </c>
    </row>
    <row r="26" spans="1:11" x14ac:dyDescent="0.25">
      <c r="A26">
        <v>149</v>
      </c>
      <c r="B26" s="30" t="s">
        <v>2</v>
      </c>
      <c r="C26" t="s">
        <v>167</v>
      </c>
      <c r="D26" t="s">
        <v>546</v>
      </c>
      <c r="E26" t="s">
        <v>169</v>
      </c>
      <c r="F26" s="1">
        <v>2985.09</v>
      </c>
      <c r="G26" s="1">
        <v>2985.09</v>
      </c>
      <c r="H26" t="s">
        <v>547</v>
      </c>
      <c r="I26" s="3" t="s">
        <v>50</v>
      </c>
      <c r="J26" s="16" t="s">
        <v>38</v>
      </c>
      <c r="K26" s="3" t="s">
        <v>171</v>
      </c>
    </row>
    <row r="27" spans="1:11" x14ac:dyDescent="0.25">
      <c r="A27">
        <v>150</v>
      </c>
      <c r="B27" s="30" t="s">
        <v>2</v>
      </c>
      <c r="C27" t="s">
        <v>548</v>
      </c>
      <c r="D27" t="s">
        <v>549</v>
      </c>
      <c r="E27" t="s">
        <v>550</v>
      </c>
      <c r="F27" s="1">
        <v>425</v>
      </c>
      <c r="G27" s="1">
        <v>212.5</v>
      </c>
      <c r="H27" t="s">
        <v>551</v>
      </c>
      <c r="I27" s="3" t="s">
        <v>50</v>
      </c>
      <c r="J27" s="16" t="s">
        <v>105</v>
      </c>
      <c r="K27" s="3" t="s">
        <v>235</v>
      </c>
    </row>
    <row r="28" spans="1:11" x14ac:dyDescent="0.25">
      <c r="A28">
        <v>151</v>
      </c>
      <c r="B28" s="30" t="s">
        <v>2</v>
      </c>
      <c r="C28" t="s">
        <v>231</v>
      </c>
      <c r="D28" t="s">
        <v>552</v>
      </c>
      <c r="E28" t="s">
        <v>553</v>
      </c>
      <c r="F28" s="1">
        <v>231.23</v>
      </c>
      <c r="G28" s="1">
        <v>0</v>
      </c>
      <c r="H28" t="s">
        <v>230</v>
      </c>
      <c r="I28" s="3" t="s">
        <v>50</v>
      </c>
      <c r="J28" s="16" t="s">
        <v>20</v>
      </c>
      <c r="K28" s="3" t="s">
        <v>235</v>
      </c>
    </row>
    <row r="29" spans="1:11" x14ac:dyDescent="0.25">
      <c r="A29">
        <v>152</v>
      </c>
      <c r="B29" s="30" t="s">
        <v>2</v>
      </c>
      <c r="C29" t="s">
        <v>548</v>
      </c>
      <c r="D29" t="s">
        <v>549</v>
      </c>
      <c r="E29" t="s">
        <v>554</v>
      </c>
      <c r="F29" s="1">
        <v>500</v>
      </c>
      <c r="G29" s="1">
        <v>250</v>
      </c>
      <c r="H29" t="s">
        <v>551</v>
      </c>
      <c r="I29" s="3" t="s">
        <v>50</v>
      </c>
      <c r="J29" s="16" t="s">
        <v>393</v>
      </c>
      <c r="K29" s="3" t="s">
        <v>235</v>
      </c>
    </row>
    <row r="30" spans="1:11" x14ac:dyDescent="0.25">
      <c r="A30">
        <v>153</v>
      </c>
      <c r="B30" s="30" t="s">
        <v>2</v>
      </c>
      <c r="C30" t="s">
        <v>346</v>
      </c>
      <c r="D30" t="s">
        <v>450</v>
      </c>
      <c r="E30" t="s">
        <v>555</v>
      </c>
      <c r="F30" s="1">
        <v>1720.85</v>
      </c>
      <c r="G30" s="1">
        <v>0</v>
      </c>
      <c r="H30" t="s">
        <v>230</v>
      </c>
      <c r="I30" s="3" t="s">
        <v>50</v>
      </c>
      <c r="J30" s="16" t="s">
        <v>38</v>
      </c>
      <c r="K30" s="3" t="s">
        <v>453</v>
      </c>
    </row>
    <row r="31" spans="1:11" x14ac:dyDescent="0.25">
      <c r="A31">
        <v>154</v>
      </c>
      <c r="B31" s="30" t="s">
        <v>2</v>
      </c>
      <c r="C31" t="s">
        <v>264</v>
      </c>
      <c r="D31" t="s">
        <v>265</v>
      </c>
      <c r="E31" t="s">
        <v>556</v>
      </c>
      <c r="F31" s="1">
        <v>151.9</v>
      </c>
      <c r="G31" s="1">
        <v>151.9</v>
      </c>
      <c r="H31" t="s">
        <v>557</v>
      </c>
      <c r="I31" s="3" t="s">
        <v>50</v>
      </c>
      <c r="J31" s="16" t="s">
        <v>387</v>
      </c>
      <c r="K31" s="3" t="s">
        <v>558</v>
      </c>
    </row>
    <row r="32" spans="1:11" x14ac:dyDescent="0.25">
      <c r="A32">
        <v>155</v>
      </c>
      <c r="B32" s="30" t="s">
        <v>2</v>
      </c>
      <c r="C32" t="s">
        <v>341</v>
      </c>
      <c r="D32" t="s">
        <v>342</v>
      </c>
      <c r="E32" t="s">
        <v>559</v>
      </c>
      <c r="F32" s="1">
        <v>1776</v>
      </c>
      <c r="G32" s="1">
        <v>0</v>
      </c>
      <c r="H32" t="s">
        <v>560</v>
      </c>
      <c r="I32" s="3" t="s">
        <v>50</v>
      </c>
      <c r="J32" s="16" t="s">
        <v>295</v>
      </c>
      <c r="K32" s="3" t="s">
        <v>345</v>
      </c>
    </row>
    <row r="33" spans="1:11" x14ac:dyDescent="0.25">
      <c r="A33">
        <v>156</v>
      </c>
      <c r="B33" s="30" t="s">
        <v>2</v>
      </c>
      <c r="C33" t="s">
        <v>264</v>
      </c>
      <c r="D33" t="s">
        <v>265</v>
      </c>
      <c r="E33" t="s">
        <v>561</v>
      </c>
      <c r="F33" s="1">
        <v>354.06</v>
      </c>
      <c r="G33" s="1">
        <v>0</v>
      </c>
      <c r="H33" t="s">
        <v>560</v>
      </c>
      <c r="I33" s="3" t="s">
        <v>50</v>
      </c>
      <c r="J33" s="16" t="s">
        <v>105</v>
      </c>
      <c r="K33" s="3" t="s">
        <v>562</v>
      </c>
    </row>
    <row r="34" spans="1:11" x14ac:dyDescent="0.25">
      <c r="E34" s="12" t="s">
        <v>223</v>
      </c>
      <c r="F34" s="1">
        <f>F32-G30</f>
        <v>1776</v>
      </c>
      <c r="H34" s="1"/>
      <c r="I34" s="16"/>
      <c r="J34" s="3"/>
      <c r="K34" s="16"/>
    </row>
    <row r="35" spans="1:11" x14ac:dyDescent="0.25">
      <c r="E35" s="12" t="s">
        <v>563</v>
      </c>
      <c r="F35" s="1">
        <v>50000</v>
      </c>
      <c r="H35" s="1"/>
      <c r="I35" s="16"/>
      <c r="J35" s="3"/>
      <c r="K35" s="16"/>
    </row>
    <row r="36" spans="1:11" x14ac:dyDescent="0.25">
      <c r="E36" s="12" t="s">
        <v>221</v>
      </c>
      <c r="G36" s="1">
        <f>SUM(G7:G33)</f>
        <v>25512.590000000004</v>
      </c>
      <c r="H36" s="1"/>
      <c r="I36" s="16"/>
      <c r="J36" s="3"/>
      <c r="K36" s="16"/>
    </row>
    <row r="37" spans="1:11" x14ac:dyDescent="0.25">
      <c r="E37" s="12" t="s">
        <v>220</v>
      </c>
      <c r="F37" s="2">
        <f>SUM(F7:F36)</f>
        <v>101761.52000000002</v>
      </c>
      <c r="H37" s="1"/>
      <c r="I37" s="16"/>
      <c r="J37" s="3"/>
      <c r="K37" s="16"/>
    </row>
    <row r="38" spans="1:11" x14ac:dyDescent="0.25">
      <c r="D38" t="s">
        <v>565</v>
      </c>
    </row>
    <row r="39" spans="1:11" x14ac:dyDescent="0.25">
      <c r="D39" t="s">
        <v>564</v>
      </c>
    </row>
    <row r="40" spans="1:11" x14ac:dyDescent="0.25">
      <c r="H40" s="1"/>
      <c r="I40" s="16"/>
      <c r="J40" s="3"/>
      <c r="K40" s="16"/>
    </row>
    <row r="41" spans="1:11" x14ac:dyDescent="0.25">
      <c r="H41" s="1"/>
      <c r="I41" s="16"/>
      <c r="J41" s="3"/>
      <c r="K41" s="16"/>
    </row>
    <row r="42" spans="1:11" x14ac:dyDescent="0.25">
      <c r="H42" s="1"/>
      <c r="I42" s="16"/>
      <c r="J42" s="3"/>
      <c r="K42" s="16"/>
    </row>
  </sheetData>
  <sortState xmlns:xlrd2="http://schemas.microsoft.com/office/spreadsheetml/2017/richdata2" ref="A2:K43">
    <sortCondition ref="A2:A43"/>
  </sortState>
  <phoneticPr fontId="5" type="noConversion"/>
  <pageMargins left="0.7" right="0.7" top="0.75" bottom="0.75" header="0.3" footer="0.3"/>
  <pageSetup orientation="landscape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9"/>
  <sheetViews>
    <sheetView topLeftCell="D28" zoomScale="110" zoomScaleNormal="110" workbookViewId="0">
      <selection activeCell="K34" sqref="K34"/>
    </sheetView>
  </sheetViews>
  <sheetFormatPr defaultColWidth="21.42578125" defaultRowHeight="15" x14ac:dyDescent="0.25"/>
  <cols>
    <col min="1" max="1" width="13.7109375" style="4" customWidth="1"/>
    <col min="2" max="2" width="14.42578125" style="4" customWidth="1"/>
    <col min="3" max="3" width="31" style="4" customWidth="1"/>
    <col min="4" max="4" width="42.42578125" style="4" customWidth="1"/>
    <col min="5" max="5" width="38" style="4" customWidth="1"/>
    <col min="6" max="6" width="15.28515625" style="24" customWidth="1"/>
    <col min="7" max="7" width="12.85546875" style="24" customWidth="1"/>
    <col min="8" max="8" width="104.42578125" style="29" customWidth="1"/>
    <col min="9" max="9" width="10" style="25" customWidth="1"/>
    <col min="10" max="10" width="14" style="25" customWidth="1"/>
    <col min="11" max="11" width="22.140625" style="16" customWidth="1"/>
    <col min="12" max="16384" width="21.42578125" style="4"/>
  </cols>
  <sheetData>
    <row r="1" spans="1:11" s="9" customFormat="1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21" t="s">
        <v>9</v>
      </c>
      <c r="G1" s="22" t="s">
        <v>10</v>
      </c>
      <c r="H1" s="28" t="s">
        <v>11</v>
      </c>
      <c r="I1" s="18" t="s">
        <v>12</v>
      </c>
      <c r="J1" s="18" t="s">
        <v>13</v>
      </c>
      <c r="K1" s="11" t="s">
        <v>14</v>
      </c>
    </row>
    <row r="2" spans="1:11" s="9" customFormat="1" x14ac:dyDescent="0.25">
      <c r="A2" s="38">
        <v>157</v>
      </c>
      <c r="B2" s="30" t="s">
        <v>3</v>
      </c>
      <c r="C2" s="38" t="s">
        <v>264</v>
      </c>
      <c r="D2" s="38" t="s">
        <v>265</v>
      </c>
      <c r="E2" s="38" t="s">
        <v>566</v>
      </c>
      <c r="F2" s="39">
        <v>354.06</v>
      </c>
      <c r="G2" s="23">
        <v>0</v>
      </c>
      <c r="H2" s="29" t="s">
        <v>230</v>
      </c>
      <c r="I2" s="31" t="s">
        <v>19</v>
      </c>
      <c r="J2" s="16" t="s">
        <v>105</v>
      </c>
      <c r="K2" s="42" t="s">
        <v>562</v>
      </c>
    </row>
    <row r="3" spans="1:11" s="9" customFormat="1" x14ac:dyDescent="0.25">
      <c r="A3" s="38">
        <v>158</v>
      </c>
      <c r="B3" s="30" t="s">
        <v>3</v>
      </c>
      <c r="C3" s="38" t="s">
        <v>491</v>
      </c>
      <c r="D3" s="38" t="s">
        <v>567</v>
      </c>
      <c r="E3" s="38" t="s">
        <v>392</v>
      </c>
      <c r="F3" s="40">
        <v>18684</v>
      </c>
      <c r="G3" s="23">
        <v>0</v>
      </c>
      <c r="H3" s="29" t="s">
        <v>568</v>
      </c>
      <c r="I3" s="31" t="s">
        <v>19</v>
      </c>
      <c r="J3" s="16" t="s">
        <v>393</v>
      </c>
      <c r="K3" s="42" t="s">
        <v>394</v>
      </c>
    </row>
    <row r="4" spans="1:11" s="9" customFormat="1" x14ac:dyDescent="0.25">
      <c r="A4" s="38">
        <v>159</v>
      </c>
      <c r="B4" s="30" t="s">
        <v>3</v>
      </c>
      <c r="C4" s="38" t="s">
        <v>569</v>
      </c>
      <c r="D4" s="38" t="s">
        <v>570</v>
      </c>
      <c r="E4" s="38" t="s">
        <v>571</v>
      </c>
      <c r="F4" s="41">
        <v>1896</v>
      </c>
      <c r="G4" s="23">
        <v>0</v>
      </c>
      <c r="H4" s="29" t="s">
        <v>568</v>
      </c>
      <c r="I4" s="31" t="s">
        <v>19</v>
      </c>
      <c r="J4" s="16" t="s">
        <v>38</v>
      </c>
      <c r="K4" s="42" t="s">
        <v>245</v>
      </c>
    </row>
    <row r="5" spans="1:11" s="9" customFormat="1" x14ac:dyDescent="0.25">
      <c r="A5" s="38">
        <v>160</v>
      </c>
      <c r="B5" s="30" t="s">
        <v>3</v>
      </c>
      <c r="C5" s="38" t="s">
        <v>397</v>
      </c>
      <c r="D5" s="38" t="s">
        <v>398</v>
      </c>
      <c r="E5" s="38" t="s">
        <v>572</v>
      </c>
      <c r="F5" s="39">
        <v>223.44</v>
      </c>
      <c r="G5" s="23">
        <v>223.44</v>
      </c>
      <c r="H5" s="29" t="s">
        <v>573</v>
      </c>
      <c r="I5" s="31" t="s">
        <v>19</v>
      </c>
      <c r="J5" s="16" t="s">
        <v>38</v>
      </c>
      <c r="K5" s="42" t="s">
        <v>96</v>
      </c>
    </row>
    <row r="6" spans="1:11" s="9" customFormat="1" x14ac:dyDescent="0.25">
      <c r="A6" s="38">
        <v>161</v>
      </c>
      <c r="B6" s="30" t="s">
        <v>3</v>
      </c>
      <c r="C6" s="38" t="s">
        <v>519</v>
      </c>
      <c r="D6" s="38" t="s">
        <v>520</v>
      </c>
      <c r="E6" s="38" t="s">
        <v>574</v>
      </c>
      <c r="F6" s="39">
        <v>130.74</v>
      </c>
      <c r="G6" s="23">
        <v>123.33</v>
      </c>
      <c r="H6" s="29" t="s">
        <v>575</v>
      </c>
      <c r="I6" s="31" t="s">
        <v>19</v>
      </c>
      <c r="J6" s="16" t="s">
        <v>147</v>
      </c>
      <c r="K6" s="3"/>
    </row>
    <row r="7" spans="1:11" s="9" customFormat="1" x14ac:dyDescent="0.25">
      <c r="A7" s="38">
        <v>162</v>
      </c>
      <c r="B7" s="30" t="s">
        <v>3</v>
      </c>
      <c r="C7" s="38" t="s">
        <v>576</v>
      </c>
      <c r="D7" s="38" t="s">
        <v>279</v>
      </c>
      <c r="E7" s="38" t="s">
        <v>577</v>
      </c>
      <c r="F7" s="39">
        <v>4922.29</v>
      </c>
      <c r="G7" s="23">
        <v>2227.29</v>
      </c>
      <c r="H7" s="29" t="s">
        <v>578</v>
      </c>
      <c r="I7" s="31" t="s">
        <v>19</v>
      </c>
      <c r="J7" s="16" t="s">
        <v>147</v>
      </c>
      <c r="K7" s="3"/>
    </row>
    <row r="8" spans="1:11" s="9" customFormat="1" x14ac:dyDescent="0.25">
      <c r="A8" s="38">
        <v>163</v>
      </c>
      <c r="B8" s="30" t="s">
        <v>3</v>
      </c>
      <c r="C8" s="38" t="s">
        <v>250</v>
      </c>
      <c r="D8" s="38" t="s">
        <v>281</v>
      </c>
      <c r="E8" s="38" t="s">
        <v>579</v>
      </c>
      <c r="F8" s="41">
        <v>2247.5</v>
      </c>
      <c r="G8" s="23">
        <v>0</v>
      </c>
      <c r="H8" s="29" t="s">
        <v>580</v>
      </c>
      <c r="I8" s="31" t="s">
        <v>19</v>
      </c>
      <c r="J8" s="16" t="s">
        <v>105</v>
      </c>
      <c r="K8" s="3"/>
    </row>
    <row r="9" spans="1:11" s="9" customFormat="1" x14ac:dyDescent="0.25">
      <c r="A9" s="38">
        <v>164</v>
      </c>
      <c r="B9" s="30" t="s">
        <v>3</v>
      </c>
      <c r="C9" s="38" t="s">
        <v>250</v>
      </c>
      <c r="D9" s="38" t="s">
        <v>281</v>
      </c>
      <c r="E9" s="38" t="s">
        <v>581</v>
      </c>
      <c r="F9" s="41">
        <v>51.12</v>
      </c>
      <c r="G9" s="23">
        <v>51.12</v>
      </c>
      <c r="H9" s="29" t="s">
        <v>582</v>
      </c>
      <c r="I9" s="31" t="s">
        <v>19</v>
      </c>
      <c r="J9" s="16" t="s">
        <v>105</v>
      </c>
      <c r="K9" s="42" t="s">
        <v>583</v>
      </c>
    </row>
    <row r="10" spans="1:11" s="9" customFormat="1" x14ac:dyDescent="0.25">
      <c r="A10" s="38">
        <v>165</v>
      </c>
      <c r="B10" s="30" t="s">
        <v>3</v>
      </c>
      <c r="C10" s="38" t="s">
        <v>576</v>
      </c>
      <c r="D10" s="38" t="s">
        <v>279</v>
      </c>
      <c r="E10" s="38" t="s">
        <v>584</v>
      </c>
      <c r="F10" s="39">
        <v>777.44</v>
      </c>
      <c r="G10" s="23">
        <v>0</v>
      </c>
      <c r="H10" s="29" t="s">
        <v>585</v>
      </c>
      <c r="I10" s="31" t="s">
        <v>19</v>
      </c>
      <c r="J10" s="16" t="s">
        <v>105</v>
      </c>
      <c r="K10" s="3"/>
    </row>
    <row r="11" spans="1:11" s="9" customFormat="1" x14ac:dyDescent="0.25">
      <c r="A11" s="38">
        <v>166</v>
      </c>
      <c r="B11" s="30" t="s">
        <v>3</v>
      </c>
      <c r="C11" s="38" t="s">
        <v>231</v>
      </c>
      <c r="D11" s="38" t="s">
        <v>552</v>
      </c>
      <c r="E11" s="38" t="s">
        <v>586</v>
      </c>
      <c r="F11" s="41">
        <v>625</v>
      </c>
      <c r="G11" s="23">
        <v>0</v>
      </c>
      <c r="H11" s="29" t="s">
        <v>230</v>
      </c>
      <c r="I11" s="31" t="s">
        <v>19</v>
      </c>
      <c r="J11" s="16" t="s">
        <v>393</v>
      </c>
      <c r="K11" s="42" t="s">
        <v>235</v>
      </c>
    </row>
    <row r="12" spans="1:11" s="9" customFormat="1" x14ac:dyDescent="0.25">
      <c r="A12" s="38">
        <v>167</v>
      </c>
      <c r="B12" s="30" t="s">
        <v>3</v>
      </c>
      <c r="C12" s="38" t="s">
        <v>231</v>
      </c>
      <c r="D12" s="38" t="s">
        <v>552</v>
      </c>
      <c r="E12" s="38" t="s">
        <v>587</v>
      </c>
      <c r="F12" s="41">
        <v>2159</v>
      </c>
      <c r="G12" s="23">
        <v>0</v>
      </c>
      <c r="H12" s="29" t="s">
        <v>568</v>
      </c>
      <c r="I12" s="31" t="s">
        <v>19</v>
      </c>
      <c r="J12" s="16" t="s">
        <v>147</v>
      </c>
      <c r="K12" s="42" t="s">
        <v>235</v>
      </c>
    </row>
    <row r="13" spans="1:11" s="9" customFormat="1" x14ac:dyDescent="0.25">
      <c r="A13" s="38">
        <v>168</v>
      </c>
      <c r="B13" s="30" t="s">
        <v>3</v>
      </c>
      <c r="C13" s="38" t="s">
        <v>292</v>
      </c>
      <c r="D13" s="38" t="s">
        <v>212</v>
      </c>
      <c r="E13" s="38" t="s">
        <v>588</v>
      </c>
      <c r="F13" s="39">
        <v>716</v>
      </c>
      <c r="G13" s="23">
        <v>0</v>
      </c>
      <c r="H13" s="29" t="s">
        <v>589</v>
      </c>
      <c r="I13" s="31" t="s">
        <v>19</v>
      </c>
      <c r="J13" s="16" t="s">
        <v>105</v>
      </c>
      <c r="K13" s="42" t="s">
        <v>590</v>
      </c>
    </row>
    <row r="14" spans="1:11" s="9" customFormat="1" x14ac:dyDescent="0.25">
      <c r="A14" s="38">
        <v>169</v>
      </c>
      <c r="B14" s="30" t="s">
        <v>3</v>
      </c>
      <c r="C14" s="38" t="s">
        <v>576</v>
      </c>
      <c r="D14" s="38" t="s">
        <v>279</v>
      </c>
      <c r="E14" s="38" t="s">
        <v>591</v>
      </c>
      <c r="F14" s="39">
        <v>2695</v>
      </c>
      <c r="G14" s="23">
        <v>0</v>
      </c>
      <c r="H14" s="29" t="s">
        <v>230</v>
      </c>
      <c r="I14" s="31" t="s">
        <v>19</v>
      </c>
      <c r="J14" s="16" t="s">
        <v>147</v>
      </c>
      <c r="K14" s="42" t="s">
        <v>458</v>
      </c>
    </row>
    <row r="15" spans="1:11" s="9" customFormat="1" x14ac:dyDescent="0.25">
      <c r="A15" s="38">
        <v>170</v>
      </c>
      <c r="B15" s="30" t="s">
        <v>3</v>
      </c>
      <c r="C15" s="38" t="s">
        <v>576</v>
      </c>
      <c r="D15" s="38" t="s">
        <v>279</v>
      </c>
      <c r="E15" s="38" t="s">
        <v>592</v>
      </c>
      <c r="F15" s="39">
        <v>7957.83</v>
      </c>
      <c r="G15" s="23">
        <v>4000</v>
      </c>
      <c r="H15" s="29" t="s">
        <v>593</v>
      </c>
      <c r="I15" s="31" t="s">
        <v>19</v>
      </c>
      <c r="J15" s="16" t="s">
        <v>393</v>
      </c>
      <c r="K15" s="3"/>
    </row>
    <row r="16" spans="1:11" s="9" customFormat="1" x14ac:dyDescent="0.25">
      <c r="A16" s="38">
        <v>171</v>
      </c>
      <c r="B16" s="30" t="s">
        <v>3</v>
      </c>
      <c r="C16" s="38" t="s">
        <v>594</v>
      </c>
      <c r="D16" s="38" t="s">
        <v>506</v>
      </c>
      <c r="E16" s="38" t="s">
        <v>595</v>
      </c>
      <c r="F16" s="39">
        <v>1169.6099999999999</v>
      </c>
      <c r="G16" s="23">
        <v>0</v>
      </c>
      <c r="H16" s="29" t="s">
        <v>596</v>
      </c>
      <c r="I16" s="31" t="s">
        <v>19</v>
      </c>
      <c r="J16" s="16" t="s">
        <v>38</v>
      </c>
      <c r="K16" s="3"/>
    </row>
    <row r="17" spans="1:11" s="9" customFormat="1" x14ac:dyDescent="0.25">
      <c r="A17" s="38">
        <v>172</v>
      </c>
      <c r="B17" s="30" t="s">
        <v>3</v>
      </c>
      <c r="C17" s="38" t="s">
        <v>597</v>
      </c>
      <c r="D17" s="38" t="s">
        <v>598</v>
      </c>
      <c r="E17" s="38" t="s">
        <v>599</v>
      </c>
      <c r="F17" s="41">
        <v>1799.92</v>
      </c>
      <c r="G17" s="23">
        <v>0</v>
      </c>
      <c r="H17" s="29" t="s">
        <v>600</v>
      </c>
      <c r="I17" s="31" t="s">
        <v>19</v>
      </c>
      <c r="J17" s="16" t="s">
        <v>393</v>
      </c>
      <c r="K17" s="3"/>
    </row>
    <row r="18" spans="1:11" s="9" customFormat="1" x14ac:dyDescent="0.25">
      <c r="A18" s="38">
        <v>173</v>
      </c>
      <c r="B18" s="30" t="s">
        <v>3</v>
      </c>
      <c r="C18" s="38" t="s">
        <v>250</v>
      </c>
      <c r="D18" s="38" t="s">
        <v>281</v>
      </c>
      <c r="E18" s="38" t="s">
        <v>601</v>
      </c>
      <c r="F18" s="41">
        <v>134.34</v>
      </c>
      <c r="G18" s="23">
        <v>134.34</v>
      </c>
      <c r="H18" s="29" t="s">
        <v>602</v>
      </c>
      <c r="I18" s="31" t="s">
        <v>19</v>
      </c>
      <c r="J18" s="16" t="s">
        <v>105</v>
      </c>
      <c r="K18" s="3"/>
    </row>
    <row r="19" spans="1:11" s="9" customFormat="1" x14ac:dyDescent="0.25">
      <c r="A19" s="38">
        <v>174</v>
      </c>
      <c r="B19" s="30" t="s">
        <v>3</v>
      </c>
      <c r="C19" s="38" t="s">
        <v>284</v>
      </c>
      <c r="D19" s="38" t="s">
        <v>285</v>
      </c>
      <c r="E19" s="38" t="s">
        <v>603</v>
      </c>
      <c r="F19" s="40">
        <v>270</v>
      </c>
      <c r="G19" s="23">
        <v>120</v>
      </c>
      <c r="H19" s="29" t="s">
        <v>604</v>
      </c>
      <c r="I19" s="31" t="s">
        <v>19</v>
      </c>
      <c r="J19" s="16" t="s">
        <v>147</v>
      </c>
      <c r="K19" s="3"/>
    </row>
    <row r="20" spans="1:11" s="9" customFormat="1" x14ac:dyDescent="0.25">
      <c r="A20" s="38">
        <v>175</v>
      </c>
      <c r="B20" s="30" t="s">
        <v>3</v>
      </c>
      <c r="C20" s="38" t="s">
        <v>605</v>
      </c>
      <c r="D20" s="38" t="s">
        <v>606</v>
      </c>
      <c r="E20" s="38" t="s">
        <v>607</v>
      </c>
      <c r="F20" s="39">
        <v>32.99</v>
      </c>
      <c r="G20" s="23">
        <v>32.99</v>
      </c>
      <c r="H20" s="29" t="s">
        <v>608</v>
      </c>
      <c r="I20" s="31" t="s">
        <v>19</v>
      </c>
      <c r="J20" s="16" t="s">
        <v>105</v>
      </c>
      <c r="K20" s="42" t="s">
        <v>609</v>
      </c>
    </row>
    <row r="21" spans="1:11" customFormat="1" x14ac:dyDescent="0.25">
      <c r="A21" s="38">
        <v>176</v>
      </c>
      <c r="B21" s="30" t="s">
        <v>3</v>
      </c>
      <c r="C21" s="38" t="s">
        <v>341</v>
      </c>
      <c r="D21" s="38" t="s">
        <v>342</v>
      </c>
      <c r="E21" s="38" t="s">
        <v>559</v>
      </c>
      <c r="F21" s="41">
        <v>1776</v>
      </c>
      <c r="G21" s="24">
        <v>1776</v>
      </c>
      <c r="H21" s="3" t="s">
        <v>455</v>
      </c>
      <c r="I21" s="3" t="s">
        <v>19</v>
      </c>
      <c r="J21" s="25" t="s">
        <v>147</v>
      </c>
      <c r="K21" s="42" t="s">
        <v>345</v>
      </c>
    </row>
    <row r="22" spans="1:11" customFormat="1" x14ac:dyDescent="0.25">
      <c r="A22" s="38">
        <v>177</v>
      </c>
      <c r="B22" s="30" t="s">
        <v>3</v>
      </c>
      <c r="C22" s="38" t="s">
        <v>341</v>
      </c>
      <c r="D22" s="38" t="s">
        <v>189</v>
      </c>
      <c r="E22" s="38" t="s">
        <v>610</v>
      </c>
      <c r="F22" s="41">
        <v>295</v>
      </c>
      <c r="G22" s="24">
        <v>295</v>
      </c>
      <c r="H22" s="3" t="s">
        <v>455</v>
      </c>
      <c r="I22" s="3" t="s">
        <v>19</v>
      </c>
      <c r="J22" s="25" t="s">
        <v>105</v>
      </c>
      <c r="K22" s="42" t="s">
        <v>611</v>
      </c>
    </row>
    <row r="23" spans="1:11" customFormat="1" x14ac:dyDescent="0.25">
      <c r="A23" s="38">
        <v>178</v>
      </c>
      <c r="B23" s="30" t="s">
        <v>3</v>
      </c>
      <c r="C23" s="38" t="s">
        <v>341</v>
      </c>
      <c r="D23" s="38" t="s">
        <v>342</v>
      </c>
      <c r="E23" s="38" t="s">
        <v>612</v>
      </c>
      <c r="F23" s="41">
        <v>4045</v>
      </c>
      <c r="G23" s="24">
        <v>4045</v>
      </c>
      <c r="H23" s="3" t="s">
        <v>613</v>
      </c>
      <c r="I23" s="3" t="s">
        <v>19</v>
      </c>
      <c r="J23" s="25" t="s">
        <v>105</v>
      </c>
      <c r="K23" s="42" t="s">
        <v>614</v>
      </c>
    </row>
    <row r="24" spans="1:11" customFormat="1" x14ac:dyDescent="0.25">
      <c r="A24" s="38">
        <v>179</v>
      </c>
      <c r="B24" s="30" t="s">
        <v>3</v>
      </c>
      <c r="C24" s="38" t="s">
        <v>246</v>
      </c>
      <c r="D24" s="38" t="s">
        <v>247</v>
      </c>
      <c r="E24" s="38" t="s">
        <v>615</v>
      </c>
      <c r="F24" s="39">
        <v>99.5</v>
      </c>
      <c r="G24" s="24">
        <v>99.5</v>
      </c>
      <c r="H24" s="3" t="s">
        <v>455</v>
      </c>
      <c r="I24" s="3" t="s">
        <v>19</v>
      </c>
      <c r="J24" s="25" t="s">
        <v>393</v>
      </c>
      <c r="K24" s="3"/>
    </row>
    <row r="25" spans="1:11" customFormat="1" x14ac:dyDescent="0.25">
      <c r="A25" s="38">
        <v>180</v>
      </c>
      <c r="B25" s="30" t="s">
        <v>3</v>
      </c>
      <c r="C25" s="38" t="s">
        <v>264</v>
      </c>
      <c r="D25" s="38" t="s">
        <v>265</v>
      </c>
      <c r="E25" s="38" t="s">
        <v>616</v>
      </c>
      <c r="F25" s="39">
        <v>902.94</v>
      </c>
      <c r="G25" s="24">
        <v>902.94</v>
      </c>
      <c r="H25" s="3" t="s">
        <v>617</v>
      </c>
      <c r="I25" s="3" t="s">
        <v>19</v>
      </c>
      <c r="J25" s="25" t="s">
        <v>147</v>
      </c>
      <c r="K25" s="42" t="s">
        <v>267</v>
      </c>
    </row>
    <row r="26" spans="1:11" customFormat="1" x14ac:dyDescent="0.25">
      <c r="A26" s="38">
        <v>181</v>
      </c>
      <c r="B26" s="30" t="s">
        <v>3</v>
      </c>
      <c r="C26" s="38" t="s">
        <v>594</v>
      </c>
      <c r="D26" s="38" t="s">
        <v>506</v>
      </c>
      <c r="E26" s="38" t="s">
        <v>618</v>
      </c>
      <c r="F26" s="38">
        <v>1609.55</v>
      </c>
      <c r="G26" s="24">
        <v>584.78</v>
      </c>
      <c r="H26" s="3" t="s">
        <v>619</v>
      </c>
      <c r="I26" s="3" t="s">
        <v>19</v>
      </c>
      <c r="J26" s="25" t="s">
        <v>147</v>
      </c>
      <c r="K26" s="42" t="s">
        <v>508</v>
      </c>
    </row>
    <row r="27" spans="1:11" customFormat="1" x14ac:dyDescent="0.25">
      <c r="A27" s="38">
        <v>182</v>
      </c>
      <c r="B27" s="30" t="s">
        <v>3</v>
      </c>
      <c r="C27" s="38" t="s">
        <v>594</v>
      </c>
      <c r="D27" s="38" t="s">
        <v>506</v>
      </c>
      <c r="E27" s="38" t="s">
        <v>620</v>
      </c>
      <c r="F27" s="38">
        <v>232.32</v>
      </c>
      <c r="G27" s="24">
        <v>116.16</v>
      </c>
      <c r="H27" s="3" t="s">
        <v>234</v>
      </c>
      <c r="I27" s="3" t="s">
        <v>19</v>
      </c>
      <c r="J27" s="25" t="s">
        <v>105</v>
      </c>
      <c r="K27" s="42" t="s">
        <v>508</v>
      </c>
    </row>
    <row r="28" spans="1:11" customFormat="1" x14ac:dyDescent="0.25">
      <c r="A28" s="38">
        <v>183</v>
      </c>
      <c r="B28" s="30" t="s">
        <v>3</v>
      </c>
      <c r="C28" s="38" t="s">
        <v>621</v>
      </c>
      <c r="D28" s="38" t="s">
        <v>622</v>
      </c>
      <c r="E28" s="38" t="s">
        <v>623</v>
      </c>
      <c r="F28" s="40">
        <v>1367</v>
      </c>
      <c r="G28" s="24">
        <v>1367</v>
      </c>
      <c r="H28" s="3" t="s">
        <v>455</v>
      </c>
      <c r="I28" s="3" t="s">
        <v>19</v>
      </c>
      <c r="J28" s="25" t="s">
        <v>147</v>
      </c>
      <c r="K28" s="42" t="s">
        <v>624</v>
      </c>
    </row>
    <row r="29" spans="1:11" customFormat="1" x14ac:dyDescent="0.25">
      <c r="A29" s="38">
        <v>184</v>
      </c>
      <c r="B29" s="30" t="s">
        <v>3</v>
      </c>
      <c r="C29" s="38" t="s">
        <v>400</v>
      </c>
      <c r="D29" s="38" t="s">
        <v>401</v>
      </c>
      <c r="E29" s="38" t="s">
        <v>625</v>
      </c>
      <c r="F29" s="41">
        <v>400</v>
      </c>
      <c r="G29" s="24">
        <v>0</v>
      </c>
      <c r="H29" s="3" t="s">
        <v>626</v>
      </c>
      <c r="I29" s="3" t="s">
        <v>19</v>
      </c>
      <c r="J29" s="25" t="s">
        <v>393</v>
      </c>
      <c r="K29" s="42" t="s">
        <v>235</v>
      </c>
    </row>
    <row r="30" spans="1:11" customFormat="1" x14ac:dyDescent="0.25">
      <c r="A30" s="38">
        <v>185</v>
      </c>
      <c r="B30" s="30" t="s">
        <v>3</v>
      </c>
      <c r="C30" s="38" t="s">
        <v>51</v>
      </c>
      <c r="D30" s="38" t="s">
        <v>627</v>
      </c>
      <c r="E30" s="38" t="s">
        <v>628</v>
      </c>
      <c r="F30" s="41">
        <v>495.04</v>
      </c>
      <c r="G30" s="24">
        <v>495.04</v>
      </c>
      <c r="H30" s="3" t="s">
        <v>291</v>
      </c>
      <c r="I30" s="3" t="s">
        <v>19</v>
      </c>
      <c r="J30" s="25" t="s">
        <v>38</v>
      </c>
      <c r="K30" s="42" t="s">
        <v>83</v>
      </c>
    </row>
    <row r="31" spans="1:11" customFormat="1" x14ac:dyDescent="0.25">
      <c r="A31" s="38">
        <v>186</v>
      </c>
      <c r="B31" s="30" t="s">
        <v>3</v>
      </c>
      <c r="C31" s="38" t="s">
        <v>330</v>
      </c>
      <c r="D31" s="38" t="s">
        <v>71</v>
      </c>
      <c r="E31" s="38" t="s">
        <v>629</v>
      </c>
      <c r="F31" s="39">
        <v>5730</v>
      </c>
      <c r="G31" s="24">
        <v>2865</v>
      </c>
      <c r="H31" s="3" t="s">
        <v>234</v>
      </c>
      <c r="I31" s="3" t="s">
        <v>19</v>
      </c>
      <c r="J31" s="25" t="s">
        <v>393</v>
      </c>
      <c r="K31" s="42" t="s">
        <v>412</v>
      </c>
    </row>
    <row r="32" spans="1:11" customFormat="1" x14ac:dyDescent="0.25">
      <c r="A32" s="38">
        <v>187</v>
      </c>
      <c r="B32" s="30" t="s">
        <v>3</v>
      </c>
      <c r="C32" s="38" t="s">
        <v>193</v>
      </c>
      <c r="D32" s="38" t="s">
        <v>630</v>
      </c>
      <c r="E32" s="38" t="s">
        <v>631</v>
      </c>
      <c r="F32" s="40">
        <v>1104</v>
      </c>
      <c r="G32" s="24">
        <v>1104</v>
      </c>
      <c r="H32" s="3" t="s">
        <v>632</v>
      </c>
      <c r="I32" s="3" t="s">
        <v>19</v>
      </c>
      <c r="J32" s="25" t="s">
        <v>393</v>
      </c>
      <c r="K32" s="42" t="s">
        <v>81</v>
      </c>
    </row>
    <row r="33" spans="1:11" customFormat="1" x14ac:dyDescent="0.25">
      <c r="A33" s="38">
        <v>188</v>
      </c>
      <c r="B33" s="30" t="s">
        <v>3</v>
      </c>
      <c r="C33" s="38" t="s">
        <v>317</v>
      </c>
      <c r="D33" s="38" t="s">
        <v>334</v>
      </c>
      <c r="E33" s="38" t="s">
        <v>633</v>
      </c>
      <c r="F33" s="39">
        <v>412.99</v>
      </c>
      <c r="G33" s="24">
        <v>412.99</v>
      </c>
      <c r="H33" s="3" t="s">
        <v>634</v>
      </c>
      <c r="I33" s="3" t="s">
        <v>19</v>
      </c>
      <c r="J33" s="25" t="s">
        <v>393</v>
      </c>
      <c r="K33" s="3"/>
    </row>
    <row r="34" spans="1:11" customFormat="1" x14ac:dyDescent="0.25">
      <c r="A34" s="38">
        <v>189</v>
      </c>
      <c r="B34" s="30" t="s">
        <v>3</v>
      </c>
      <c r="C34" s="38" t="s">
        <v>433</v>
      </c>
      <c r="D34" s="38" t="s">
        <v>434</v>
      </c>
      <c r="E34" s="38" t="s">
        <v>635</v>
      </c>
      <c r="F34" s="39">
        <v>5696.46</v>
      </c>
      <c r="G34" s="24">
        <v>0</v>
      </c>
      <c r="H34" s="3" t="s">
        <v>230</v>
      </c>
      <c r="I34" s="3" t="s">
        <v>19</v>
      </c>
      <c r="J34" s="25" t="s">
        <v>105</v>
      </c>
      <c r="K34" s="42" t="s">
        <v>636</v>
      </c>
    </row>
    <row r="35" spans="1:11" customFormat="1" x14ac:dyDescent="0.25">
      <c r="A35" s="38">
        <v>190</v>
      </c>
      <c r="B35" s="30" t="s">
        <v>3</v>
      </c>
      <c r="C35" s="38" t="s">
        <v>637</v>
      </c>
      <c r="D35" s="38" t="s">
        <v>638</v>
      </c>
      <c r="E35" s="38" t="s">
        <v>639</v>
      </c>
      <c r="F35" s="41">
        <v>8705.4</v>
      </c>
      <c r="G35" s="24">
        <v>2000</v>
      </c>
      <c r="H35" s="3" t="s">
        <v>640</v>
      </c>
      <c r="I35" s="3" t="s">
        <v>19</v>
      </c>
      <c r="J35" s="25" t="s">
        <v>147</v>
      </c>
      <c r="K35" s="42" t="s">
        <v>641</v>
      </c>
    </row>
    <row r="36" spans="1:11" customFormat="1" x14ac:dyDescent="0.25">
      <c r="A36" s="38">
        <v>191</v>
      </c>
      <c r="B36" s="30" t="s">
        <v>3</v>
      </c>
      <c r="C36" s="38" t="s">
        <v>51</v>
      </c>
      <c r="D36" s="38" t="s">
        <v>52</v>
      </c>
      <c r="E36" s="38" t="s">
        <v>63</v>
      </c>
      <c r="F36" s="41">
        <v>100</v>
      </c>
      <c r="G36" s="24">
        <v>100</v>
      </c>
      <c r="H36" s="3" t="s">
        <v>291</v>
      </c>
      <c r="I36" s="3" t="s">
        <v>19</v>
      </c>
      <c r="J36" s="25" t="s">
        <v>38</v>
      </c>
      <c r="K36" s="16" t="s">
        <v>642</v>
      </c>
    </row>
    <row r="37" spans="1:11" customFormat="1" x14ac:dyDescent="0.25">
      <c r="A37" s="38">
        <v>192</v>
      </c>
      <c r="B37" s="30" t="s">
        <v>3</v>
      </c>
      <c r="C37" s="38" t="s">
        <v>643</v>
      </c>
      <c r="D37" s="38" t="s">
        <v>644</v>
      </c>
      <c r="E37" s="38" t="s">
        <v>645</v>
      </c>
      <c r="F37" s="39">
        <v>49.95</v>
      </c>
      <c r="G37" s="24">
        <v>49.95</v>
      </c>
      <c r="H37" s="3" t="s">
        <v>291</v>
      </c>
      <c r="I37" s="3" t="s">
        <v>19</v>
      </c>
      <c r="J37" s="25" t="s">
        <v>105</v>
      </c>
      <c r="K37" s="3"/>
    </row>
    <row r="38" spans="1:11" customFormat="1" x14ac:dyDescent="0.25">
      <c r="A38" s="38">
        <v>193</v>
      </c>
      <c r="B38" s="30" t="s">
        <v>3</v>
      </c>
      <c r="C38" s="38" t="s">
        <v>346</v>
      </c>
      <c r="D38" s="38" t="s">
        <v>646</v>
      </c>
      <c r="E38" s="38" t="s">
        <v>647</v>
      </c>
      <c r="F38" s="39">
        <v>5826.06</v>
      </c>
      <c r="G38" s="24">
        <v>2913.03</v>
      </c>
      <c r="H38" s="3" t="s">
        <v>234</v>
      </c>
      <c r="I38" s="3" t="s">
        <v>19</v>
      </c>
      <c r="J38" s="25" t="s">
        <v>393</v>
      </c>
      <c r="K38" s="42" t="s">
        <v>453</v>
      </c>
    </row>
    <row r="39" spans="1:11" customFormat="1" x14ac:dyDescent="0.25">
      <c r="A39" s="38">
        <v>194</v>
      </c>
      <c r="B39" s="30" t="s">
        <v>3</v>
      </c>
      <c r="C39" s="38" t="s">
        <v>46</v>
      </c>
      <c r="D39" s="38" t="s">
        <v>648</v>
      </c>
      <c r="E39" s="38" t="s">
        <v>649</v>
      </c>
      <c r="F39" s="40">
        <v>1000</v>
      </c>
      <c r="G39" s="24">
        <v>1000</v>
      </c>
      <c r="H39" s="3" t="s">
        <v>650</v>
      </c>
      <c r="I39" s="3" t="s">
        <v>19</v>
      </c>
      <c r="J39" s="25" t="s">
        <v>38</v>
      </c>
      <c r="K39" s="42" t="s">
        <v>651</v>
      </c>
    </row>
    <row r="40" spans="1:11" customFormat="1" x14ac:dyDescent="0.25">
      <c r="A40" s="38">
        <v>195</v>
      </c>
      <c r="B40" s="30" t="s">
        <v>3</v>
      </c>
      <c r="C40" s="38" t="s">
        <v>341</v>
      </c>
      <c r="D40" s="38" t="s">
        <v>342</v>
      </c>
      <c r="E40" s="38" t="s">
        <v>652</v>
      </c>
      <c r="F40" s="41">
        <v>1563</v>
      </c>
      <c r="G40" s="24">
        <v>1563</v>
      </c>
      <c r="H40" s="3" t="s">
        <v>455</v>
      </c>
      <c r="I40" s="3" t="s">
        <v>19</v>
      </c>
      <c r="J40" s="25" t="s">
        <v>105</v>
      </c>
      <c r="K40" s="42" t="s">
        <v>345</v>
      </c>
    </row>
    <row r="41" spans="1:11" customFormat="1" x14ac:dyDescent="0.25">
      <c r="A41" s="38">
        <v>196</v>
      </c>
      <c r="B41" s="30" t="s">
        <v>3</v>
      </c>
      <c r="C41" s="38" t="s">
        <v>502</v>
      </c>
      <c r="D41" s="38" t="s">
        <v>308</v>
      </c>
      <c r="E41" s="38" t="s">
        <v>653</v>
      </c>
      <c r="F41" s="39">
        <v>540</v>
      </c>
      <c r="G41" s="24">
        <v>540</v>
      </c>
      <c r="H41" s="3" t="s">
        <v>455</v>
      </c>
      <c r="I41" s="3" t="s">
        <v>19</v>
      </c>
      <c r="J41" s="25" t="s">
        <v>147</v>
      </c>
      <c r="K41" s="3"/>
    </row>
    <row r="42" spans="1:11" customFormat="1" x14ac:dyDescent="0.25">
      <c r="A42" s="38">
        <v>197</v>
      </c>
      <c r="B42" s="30" t="s">
        <v>3</v>
      </c>
      <c r="C42" s="38" t="s">
        <v>341</v>
      </c>
      <c r="D42" s="38" t="s">
        <v>189</v>
      </c>
      <c r="E42" s="38" t="s">
        <v>654</v>
      </c>
      <c r="F42" s="41">
        <v>1225</v>
      </c>
      <c r="G42" s="24">
        <v>0</v>
      </c>
      <c r="H42" s="3" t="s">
        <v>655</v>
      </c>
      <c r="I42" s="3" t="s">
        <v>19</v>
      </c>
      <c r="J42" s="25" t="s">
        <v>147</v>
      </c>
      <c r="K42" s="42" t="s">
        <v>33</v>
      </c>
    </row>
    <row r="43" spans="1:11" customFormat="1" x14ac:dyDescent="0.25">
      <c r="A43" s="38">
        <v>198</v>
      </c>
      <c r="B43" s="30" t="s">
        <v>3</v>
      </c>
      <c r="C43" s="38" t="s">
        <v>502</v>
      </c>
      <c r="D43" s="38" t="s">
        <v>308</v>
      </c>
      <c r="E43" s="38" t="s">
        <v>656</v>
      </c>
      <c r="F43" s="39">
        <v>225</v>
      </c>
      <c r="G43" s="24">
        <v>225</v>
      </c>
      <c r="H43" s="29" t="s">
        <v>455</v>
      </c>
      <c r="I43" s="3" t="s">
        <v>19</v>
      </c>
      <c r="J43" s="25" t="s">
        <v>105</v>
      </c>
      <c r="K43" s="42" t="s">
        <v>583</v>
      </c>
    </row>
    <row r="44" spans="1:11" customFormat="1" x14ac:dyDescent="0.25">
      <c r="A44" s="38">
        <v>199</v>
      </c>
      <c r="B44" s="30" t="s">
        <v>3</v>
      </c>
      <c r="C44" s="38" t="s">
        <v>477</v>
      </c>
      <c r="D44" s="38" t="s">
        <v>478</v>
      </c>
      <c r="E44" s="38" t="s">
        <v>657</v>
      </c>
      <c r="F44" s="39">
        <v>1919.56</v>
      </c>
      <c r="G44" s="24">
        <v>1759.57</v>
      </c>
      <c r="H44" s="3" t="s">
        <v>658</v>
      </c>
      <c r="I44" s="3" t="s">
        <v>19</v>
      </c>
      <c r="J44" s="25" t="s">
        <v>147</v>
      </c>
      <c r="K44" s="42" t="s">
        <v>659</v>
      </c>
    </row>
    <row r="45" spans="1:11" customFormat="1" x14ac:dyDescent="0.25">
      <c r="A45" s="38">
        <v>200</v>
      </c>
      <c r="B45" s="30" t="s">
        <v>3</v>
      </c>
      <c r="C45" s="38" t="s">
        <v>376</v>
      </c>
      <c r="D45" s="38" t="s">
        <v>158</v>
      </c>
      <c r="E45" s="38" t="s">
        <v>660</v>
      </c>
      <c r="F45" s="40">
        <v>2894</v>
      </c>
      <c r="G45" s="24">
        <v>2894</v>
      </c>
      <c r="H45" s="29" t="s">
        <v>661</v>
      </c>
      <c r="I45" s="3" t="s">
        <v>19</v>
      </c>
      <c r="J45" s="25" t="s">
        <v>147</v>
      </c>
      <c r="K45" s="42" t="s">
        <v>321</v>
      </c>
    </row>
    <row r="46" spans="1:11" customFormat="1" x14ac:dyDescent="0.25">
      <c r="A46" s="38">
        <v>201</v>
      </c>
      <c r="B46" s="30" t="s">
        <v>3</v>
      </c>
      <c r="C46" s="38" t="s">
        <v>438</v>
      </c>
      <c r="D46" s="38" t="s">
        <v>123</v>
      </c>
      <c r="E46" s="38" t="s">
        <v>662</v>
      </c>
      <c r="F46" s="39">
        <v>4990.78</v>
      </c>
      <c r="G46" s="24">
        <v>0</v>
      </c>
      <c r="H46" s="3" t="s">
        <v>663</v>
      </c>
      <c r="I46" s="3" t="s">
        <v>19</v>
      </c>
      <c r="J46" s="25" t="s">
        <v>38</v>
      </c>
      <c r="K46" s="42" t="s">
        <v>440</v>
      </c>
    </row>
    <row r="47" spans="1:11" customFormat="1" x14ac:dyDescent="0.25">
      <c r="A47" s="38">
        <v>202</v>
      </c>
      <c r="B47" s="30" t="s">
        <v>3</v>
      </c>
      <c r="C47" s="38" t="s">
        <v>502</v>
      </c>
      <c r="D47" s="38" t="s">
        <v>664</v>
      </c>
      <c r="E47" s="38" t="s">
        <v>665</v>
      </c>
      <c r="F47" s="39">
        <v>96.76</v>
      </c>
      <c r="G47" s="24">
        <v>96.76</v>
      </c>
      <c r="H47" s="3" t="s">
        <v>291</v>
      </c>
      <c r="I47" s="3" t="s">
        <v>19</v>
      </c>
      <c r="J47" s="25" t="s">
        <v>147</v>
      </c>
      <c r="K47" s="3"/>
    </row>
    <row r="48" spans="1:11" customFormat="1" x14ac:dyDescent="0.25">
      <c r="A48" s="38">
        <v>203</v>
      </c>
      <c r="B48" s="30" t="s">
        <v>3</v>
      </c>
      <c r="C48" s="38" t="s">
        <v>264</v>
      </c>
      <c r="D48" s="38" t="s">
        <v>265</v>
      </c>
      <c r="E48" s="38" t="s">
        <v>666</v>
      </c>
      <c r="F48" s="41">
        <v>854.46</v>
      </c>
      <c r="G48" s="24">
        <v>318.76</v>
      </c>
      <c r="H48" s="3" t="s">
        <v>667</v>
      </c>
      <c r="I48" s="3" t="s">
        <v>19</v>
      </c>
      <c r="J48" s="25" t="s">
        <v>393</v>
      </c>
      <c r="K48" s="42" t="s">
        <v>267</v>
      </c>
    </row>
    <row r="49" spans="1:11" customFormat="1" x14ac:dyDescent="0.25">
      <c r="A49" s="38">
        <v>204</v>
      </c>
      <c r="B49" s="30" t="s">
        <v>3</v>
      </c>
      <c r="C49" s="38" t="s">
        <v>341</v>
      </c>
      <c r="D49" s="38" t="s">
        <v>189</v>
      </c>
      <c r="E49" s="38" t="s">
        <v>668</v>
      </c>
      <c r="F49" s="41">
        <v>1662.23</v>
      </c>
      <c r="G49" s="24">
        <v>1662.23</v>
      </c>
      <c r="H49" s="3" t="s">
        <v>669</v>
      </c>
      <c r="I49" s="3" t="s">
        <v>19</v>
      </c>
      <c r="J49" s="25" t="s">
        <v>393</v>
      </c>
      <c r="K49" s="42" t="s">
        <v>611</v>
      </c>
    </row>
    <row r="50" spans="1:11" customFormat="1" x14ac:dyDescent="0.25">
      <c r="A50" s="38">
        <v>205</v>
      </c>
      <c r="B50" s="30" t="s">
        <v>3</v>
      </c>
      <c r="C50" s="38" t="s">
        <v>341</v>
      </c>
      <c r="D50" s="38" t="s">
        <v>189</v>
      </c>
      <c r="E50" s="38" t="s">
        <v>670</v>
      </c>
      <c r="F50" s="41">
        <v>7666</v>
      </c>
      <c r="G50" s="24">
        <v>4166</v>
      </c>
      <c r="H50" s="3" t="s">
        <v>671</v>
      </c>
      <c r="I50" s="3" t="s">
        <v>19</v>
      </c>
      <c r="J50" s="25" t="s">
        <v>393</v>
      </c>
      <c r="K50" s="42" t="s">
        <v>545</v>
      </c>
    </row>
    <row r="51" spans="1:11" customFormat="1" x14ac:dyDescent="0.25">
      <c r="A51" s="38">
        <v>206</v>
      </c>
      <c r="B51" s="30" t="s">
        <v>3</v>
      </c>
      <c r="C51" s="38" t="s">
        <v>672</v>
      </c>
      <c r="D51" s="38" t="s">
        <v>673</v>
      </c>
      <c r="E51" s="38" t="s">
        <v>674</v>
      </c>
      <c r="F51" s="41">
        <v>1975</v>
      </c>
      <c r="G51" s="24">
        <v>0</v>
      </c>
      <c r="H51" s="3" t="s">
        <v>675</v>
      </c>
      <c r="I51" s="3" t="s">
        <v>19</v>
      </c>
      <c r="J51" s="25" t="s">
        <v>147</v>
      </c>
      <c r="K51" s="3" t="s">
        <v>33</v>
      </c>
    </row>
    <row r="52" spans="1:11" customFormat="1" x14ac:dyDescent="0.25">
      <c r="E52" s="12" t="s">
        <v>223</v>
      </c>
      <c r="F52" s="24">
        <f>(F50-G48)</f>
        <v>7347.24</v>
      </c>
      <c r="G52" s="23"/>
      <c r="H52" s="29"/>
      <c r="I52" s="16"/>
      <c r="J52" s="16"/>
      <c r="K52" s="16"/>
    </row>
    <row r="53" spans="1:11" customFormat="1" x14ac:dyDescent="0.25">
      <c r="E53" s="12" t="s">
        <v>676</v>
      </c>
      <c r="F53" s="23">
        <v>94697</v>
      </c>
      <c r="G53" s="23"/>
      <c r="H53" s="29"/>
      <c r="I53" s="16"/>
      <c r="J53" s="16"/>
      <c r="K53" s="16"/>
    </row>
    <row r="54" spans="1:11" customFormat="1" x14ac:dyDescent="0.25">
      <c r="E54" s="12" t="s">
        <v>221</v>
      </c>
      <c r="F54" s="23"/>
      <c r="G54" s="23">
        <f>SUM(G4:G51)</f>
        <v>40264.220000000008</v>
      </c>
      <c r="H54" s="29"/>
      <c r="I54" s="16"/>
      <c r="J54" s="16"/>
      <c r="K54" s="16"/>
    </row>
    <row r="55" spans="1:11" customFormat="1" x14ac:dyDescent="0.25">
      <c r="A55" s="20"/>
      <c r="B55" s="14"/>
      <c r="E55" s="12" t="s">
        <v>220</v>
      </c>
      <c r="F55" s="13">
        <f>SUM(F5:F54)</f>
        <v>193415.46</v>
      </c>
      <c r="G55" s="23"/>
      <c r="H55" s="29"/>
      <c r="I55" s="16"/>
      <c r="J55" s="16"/>
      <c r="K55" s="16"/>
    </row>
    <row r="56" spans="1:11" customFormat="1" x14ac:dyDescent="0.25">
      <c r="A56" s="20"/>
      <c r="B56" s="14"/>
      <c r="F56" s="23"/>
      <c r="G56" s="23"/>
      <c r="H56" s="29"/>
      <c r="I56" s="16"/>
      <c r="J56" s="16"/>
      <c r="K56" s="16"/>
    </row>
    <row r="57" spans="1:11" customFormat="1" x14ac:dyDescent="0.25">
      <c r="F57" s="23"/>
      <c r="G57" s="23"/>
      <c r="H57" s="29"/>
      <c r="I57" s="16"/>
      <c r="J57" s="16"/>
      <c r="K57" s="16"/>
    </row>
    <row r="58" spans="1:11" customFormat="1" x14ac:dyDescent="0.25">
      <c r="F58" s="23"/>
      <c r="G58" s="23"/>
      <c r="H58" s="29"/>
      <c r="I58" s="16"/>
      <c r="J58" s="16"/>
      <c r="K58" s="16"/>
    </row>
    <row r="59" spans="1:11" customFormat="1" x14ac:dyDescent="0.25">
      <c r="E59" s="12"/>
      <c r="F59" s="24"/>
      <c r="G59" s="23"/>
      <c r="H59" s="29"/>
      <c r="I59" s="16"/>
      <c r="J59" s="16"/>
      <c r="K59" s="16"/>
    </row>
  </sheetData>
  <sortState xmlns:xlrd2="http://schemas.microsoft.com/office/spreadsheetml/2017/richdata2" ref="A2:K59">
    <sortCondition ref="A2:A59"/>
  </sortState>
  <phoneticPr fontId="5" type="noConversion"/>
  <pageMargins left="0.7" right="0.7" top="0.75" bottom="0.75" header="0.3" footer="0.3"/>
  <pageSetup orientation="portrait" horizontalDpi="1200" verticalDpi="1200" r:id="rId1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725D-4A03-4D89-BF82-9A75A88460E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09E9AEDF92A447BEB44B33D8FF98F5" ma:contentTypeVersion="18" ma:contentTypeDescription="Create a new document." ma:contentTypeScope="" ma:versionID="1f41b9b7ddb3946c7c86182bbcbb667f">
  <xsd:schema xmlns:xsd="http://www.w3.org/2001/XMLSchema" xmlns:xs="http://www.w3.org/2001/XMLSchema" xmlns:p="http://schemas.microsoft.com/office/2006/metadata/properties" xmlns:ns2="1b7d612f-d647-4d3c-b40d-c4a64de7b331" xmlns:ns3="9f724dfc-b636-4217-b9cd-13e70cbfed32" targetNamespace="http://schemas.microsoft.com/office/2006/metadata/properties" ma:root="true" ma:fieldsID="97446c405b5949d48d070debc2f59e3f" ns2:_="" ns3:_="">
    <xsd:import namespace="1b7d612f-d647-4d3c-b40d-c4a64de7b331"/>
    <xsd:import namespace="9f724dfc-b636-4217-b9cd-13e70cbfed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7d612f-d647-4d3c-b40d-c4a64de7b3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8b28469-8996-4088-bd89-44d87d6385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724dfc-b636-4217-b9cd-13e70cbfed3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e4e377-89b0-4642-a55e-a4aa2325f456}" ma:internalName="TaxCatchAll" ma:showField="CatchAllData" ma:web="9f724dfc-b636-4217-b9cd-13e70cbfed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f724dfc-b636-4217-b9cd-13e70cbfed32" xsi:nil="true"/>
    <lcf76f155ced4ddcb4097134ff3c332f xmlns="1b7d612f-d647-4d3c-b40d-c4a64de7b331">
      <Terms xmlns="http://schemas.microsoft.com/office/infopath/2007/PartnerControls"/>
    </lcf76f155ced4ddcb4097134ff3c332f>
    <SharedWithUsers xmlns="9f724dfc-b636-4217-b9cd-13e70cbfed3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D3098A1-AB52-4C60-841B-666FAE838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7d612f-d647-4d3c-b40d-c4a64de7b331"/>
    <ds:schemaRef ds:uri="9f724dfc-b636-4217-b9cd-13e70cbfed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E3AA49-1A56-47AF-BE4A-3B6B3B3D26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A1EF45-3132-49CA-819C-6B59DCD28C4C}">
  <ds:schemaRefs>
    <ds:schemaRef ds:uri="http://schemas.microsoft.com/office/2006/metadata/properties"/>
    <ds:schemaRef ds:uri="http://schemas.microsoft.com/office/infopath/2007/PartnerControls"/>
    <ds:schemaRef ds:uri="9f724dfc-b636-4217-b9cd-13e70cbfed32"/>
    <ds:schemaRef ds:uri="1b7d612f-d647-4d3c-b40d-c4a64de7b331"/>
  </ds:schemaRefs>
</ds:datastoreItem>
</file>

<file path=docMetadata/LabelInfo.xml><?xml version="1.0" encoding="utf-8"?>
<clbl:labelList xmlns:clbl="http://schemas.microsoft.com/office/2020/mipLabelMetadata">
  <clbl:label id="{7cf48d45-3ddb-4389-a9c1-c115526eb52e}" enabled="0" method="" siteId="{7cf48d45-3ddb-4389-a9c1-c115526eb52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2024-25 Sum &amp; Series Proposal</vt:lpstr>
      <vt:lpstr>September Proposals</vt:lpstr>
      <vt:lpstr>October Proposals</vt:lpstr>
      <vt:lpstr>November Proposals</vt:lpstr>
      <vt:lpstr>January Proposals</vt:lpstr>
      <vt:lpstr>Sheet1</vt:lpstr>
    </vt:vector>
  </TitlesOfParts>
  <Manager/>
  <Company>Penn State Erie, The Behrend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cdb120</dc:creator>
  <cp:keywords/>
  <dc:description/>
  <cp:lastModifiedBy>Morris, Christa</cp:lastModifiedBy>
  <cp:revision/>
  <dcterms:created xsi:type="dcterms:W3CDTF">2008-03-18T13:31:33Z</dcterms:created>
  <dcterms:modified xsi:type="dcterms:W3CDTF">2025-10-22T15:36:55Z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0x0101004909E9AEDF92A447BEB44B33D8FF98F5</vt:lpwstr>
  </property>
  <property fmtid="{D5CDD505-2E9C-101B-9397-08002B2CF9AE}" pid="3" name="Order">
    <vt:r8>136300</vt:r8>
  </property>
  <property fmtid="{D5CDD505-2E9C-101B-9397-08002B2CF9AE}" pid="4" name="AuthorIds_UIVersion_16896">
    <vt:lpwstr>60</vt:lpwstr>
  </property>
  <property fmtid="{D5CDD505-2E9C-101B-9397-08002B2CF9AE}" pid="5" name="MediaServiceImageTags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